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6"/>
  </bookViews>
  <sheets>
    <sheet name="2015 - 16" sheetId="1" r:id="rId1"/>
    <sheet name="2016 - 17" sheetId="2" r:id="rId2"/>
    <sheet name="2017 - 18" sheetId="3" r:id="rId3"/>
    <sheet name="2018-19" sheetId="4" r:id="rId4"/>
    <sheet name="2019-20" sheetId="5" r:id="rId5"/>
    <sheet name="2020-21" sheetId="6" r:id="rId6"/>
    <sheet name="2021-22" sheetId="7" r:id="rId7"/>
  </sheets>
  <calcPr calcId="124519"/>
</workbook>
</file>

<file path=xl/calcChain.xml><?xml version="1.0" encoding="utf-8"?>
<calcChain xmlns="http://schemas.openxmlformats.org/spreadsheetml/2006/main">
  <c r="D429" i="7"/>
  <c r="D61"/>
  <c r="D60"/>
  <c r="D177" i="6" l="1"/>
  <c r="D171"/>
  <c r="D106"/>
  <c r="D45"/>
  <c r="G172" i="5" l="1"/>
  <c r="F178" i="4"/>
  <c r="E177"/>
  <c r="E176"/>
  <c r="E156"/>
  <c r="E155"/>
  <c r="E154"/>
  <c r="E153"/>
  <c r="F91"/>
  <c r="E88"/>
  <c r="E77"/>
  <c r="E71"/>
  <c r="E70"/>
  <c r="E55"/>
  <c r="E50"/>
  <c r="E47"/>
  <c r="E46"/>
  <c r="E21"/>
  <c r="E14"/>
  <c r="F225" i="3" l="1"/>
  <c r="F126"/>
  <c r="F57"/>
  <c r="E55"/>
  <c r="F51"/>
  <c r="E51"/>
  <c r="F48"/>
  <c r="F46"/>
  <c r="E34"/>
  <c r="F32"/>
  <c r="E13"/>
  <c r="F63" l="1"/>
  <c r="F104" i="2" l="1"/>
  <c r="F65"/>
  <c r="F59"/>
  <c r="F46"/>
  <c r="F37"/>
  <c r="E32"/>
  <c r="F27"/>
  <c r="F17"/>
  <c r="F6"/>
  <c r="F4"/>
  <c r="F41" l="1"/>
  <c r="F106"/>
  <c r="F47" i="1" l="1"/>
  <c r="F46"/>
  <c r="F34"/>
  <c r="F21"/>
  <c r="F20"/>
  <c r="F19"/>
  <c r="F8"/>
  <c r="F5"/>
  <c r="F71" l="1"/>
  <c r="F27"/>
</calcChain>
</file>

<file path=xl/sharedStrings.xml><?xml version="1.0" encoding="utf-8"?>
<sst xmlns="http://schemas.openxmlformats.org/spreadsheetml/2006/main" count="3448" uniqueCount="1641">
  <si>
    <t>Scholarship Details for the year 2015 - 16</t>
  </si>
  <si>
    <t>S.No.</t>
  </si>
  <si>
    <t>Name of the Trust Referred</t>
  </si>
  <si>
    <t>Name of the Students</t>
  </si>
  <si>
    <t>Classes</t>
  </si>
  <si>
    <t xml:space="preserve"> Amount disbursed</t>
  </si>
  <si>
    <t>Total Amount</t>
  </si>
  <si>
    <t>Dr. Dakshinamoorthy &amp; Family Educational Scholarship</t>
  </si>
  <si>
    <t>G. Manju</t>
  </si>
  <si>
    <t>B.E</t>
  </si>
  <si>
    <t>R. Tamilselvi</t>
  </si>
  <si>
    <t>B.Com</t>
  </si>
  <si>
    <t>T. Rohini</t>
  </si>
  <si>
    <t>B.A</t>
  </si>
  <si>
    <t>Arumugam and Gurunatha Mudaliar Memorial Educational Trust</t>
  </si>
  <si>
    <t>P. Karthikraja</t>
  </si>
  <si>
    <t>B.E. (Automobile Engineering)</t>
  </si>
  <si>
    <t>K. Ruthraapathi</t>
  </si>
  <si>
    <t>B.E. (Mechanical Engineering)</t>
  </si>
  <si>
    <t>K. Janarthan</t>
  </si>
  <si>
    <t>M.E. (Mechnanical Engineering)</t>
  </si>
  <si>
    <t>L.Yuvarani</t>
  </si>
  <si>
    <t>M.Com</t>
  </si>
  <si>
    <t>A. Mohanraj</t>
  </si>
  <si>
    <t>B.E. (Electrical and Electronics Engineering)</t>
  </si>
  <si>
    <t>P. Arun Balaji</t>
  </si>
  <si>
    <t>V. Tamilarasi</t>
  </si>
  <si>
    <t>B.E (Computer Science)</t>
  </si>
  <si>
    <t>M.R. Ithayaraj</t>
  </si>
  <si>
    <t>MBBS</t>
  </si>
  <si>
    <t>A.C. Harini</t>
  </si>
  <si>
    <t>B.E (ECE)</t>
  </si>
  <si>
    <t>V. Vinith</t>
  </si>
  <si>
    <t>K. Ravikumar</t>
  </si>
  <si>
    <t>CM Educational Assistance and Rural Development Trust Project</t>
  </si>
  <si>
    <t>P. Vijayalakshmi</t>
  </si>
  <si>
    <t>MSC</t>
  </si>
  <si>
    <t>Vaithilingam Parasakthi Elamathi Trust</t>
  </si>
  <si>
    <t>V. Raja</t>
  </si>
  <si>
    <t>Stanley Alumni Scholarship</t>
  </si>
  <si>
    <t>M. Gayathiri</t>
  </si>
  <si>
    <t>Bharathiyar Arakatalai</t>
  </si>
  <si>
    <t>V. Sivaprasath</t>
  </si>
  <si>
    <t>Mahalakshmi &amp; Muthuramalingam Chairtable Trust</t>
  </si>
  <si>
    <t>V.Ajithkumar</t>
  </si>
  <si>
    <t>B.E.</t>
  </si>
  <si>
    <t>GHSS Thennilai Scholarship Fund</t>
  </si>
  <si>
    <t>R. Gopinath</t>
  </si>
  <si>
    <t>B.E (EEE)</t>
  </si>
  <si>
    <t>Nagarathina Karunanandam Memorial Scholarship</t>
  </si>
  <si>
    <t>S. Sathish Raja</t>
  </si>
  <si>
    <t>Diploma in Mechanical Engineering</t>
  </si>
  <si>
    <t>TNF Inc. TN Chapter</t>
  </si>
  <si>
    <t>P. Senthilkumar</t>
  </si>
  <si>
    <t>Diploma</t>
  </si>
  <si>
    <t>Total</t>
  </si>
  <si>
    <t>College students</t>
  </si>
  <si>
    <t>School Students</t>
  </si>
  <si>
    <t>K. Poovizhiselvi</t>
  </si>
  <si>
    <t>12th</t>
  </si>
  <si>
    <t>K. Ramya</t>
  </si>
  <si>
    <t>E. Amuthavalli</t>
  </si>
  <si>
    <t>S. Vasavirani</t>
  </si>
  <si>
    <t>K. Prabu</t>
  </si>
  <si>
    <t>K. Gomathi</t>
  </si>
  <si>
    <t>B. Sankar</t>
  </si>
  <si>
    <t>K. Maheswari</t>
  </si>
  <si>
    <t>R. Poongothai</t>
  </si>
  <si>
    <t>C. Jeevitha</t>
  </si>
  <si>
    <t>10th</t>
  </si>
  <si>
    <t>S. Shenbagapriya</t>
  </si>
  <si>
    <t>P. Kalaiselvi</t>
  </si>
  <si>
    <t xml:space="preserve">VTK Memorial Scholarship Fund </t>
  </si>
  <si>
    <t>V. Kavya</t>
  </si>
  <si>
    <t>V. Meena</t>
  </si>
  <si>
    <t>S. Menaka</t>
  </si>
  <si>
    <t>J. Nagajothi</t>
  </si>
  <si>
    <t>R. Shanmugapriya</t>
  </si>
  <si>
    <t>Mother India Nursery and Primary School</t>
  </si>
  <si>
    <t>K. Dhivan</t>
  </si>
  <si>
    <t>2nd STD</t>
  </si>
  <si>
    <t>R. Sivanesan</t>
  </si>
  <si>
    <t>5th STD</t>
  </si>
  <si>
    <t>R. Iswarya</t>
  </si>
  <si>
    <t>4th STD</t>
  </si>
  <si>
    <t>M. Gowtham</t>
  </si>
  <si>
    <t>S. Srikaviya</t>
  </si>
  <si>
    <t>UKG</t>
  </si>
  <si>
    <t>R. Ganga</t>
  </si>
  <si>
    <t>A. Belsiya</t>
  </si>
  <si>
    <t>3rd STD</t>
  </si>
  <si>
    <t>J. Sheck Abdullah</t>
  </si>
  <si>
    <t>R. Madhan</t>
  </si>
  <si>
    <t>S. Alant Lindo</t>
  </si>
  <si>
    <t>M. Mohamed</t>
  </si>
  <si>
    <t>M. Durakeswaran</t>
  </si>
  <si>
    <t>S. Sathish</t>
  </si>
  <si>
    <t>S. Santhosh</t>
  </si>
  <si>
    <t>M. Preethi</t>
  </si>
  <si>
    <t>LKG</t>
  </si>
  <si>
    <t>B. Vetriselvan</t>
  </si>
  <si>
    <t>M. Narumugai</t>
  </si>
  <si>
    <t>1st STD</t>
  </si>
  <si>
    <t>S. Sivapreethy</t>
  </si>
  <si>
    <t>Kavignar S. Karunanandam Memorial Scholarship</t>
  </si>
  <si>
    <t>T. Sangeetha</t>
  </si>
  <si>
    <t>12th STD</t>
  </si>
  <si>
    <t>Scholarship Details for the year 2016 - 17</t>
  </si>
  <si>
    <t>S. Ragu</t>
  </si>
  <si>
    <t>Diploma in Civil Engineering</t>
  </si>
  <si>
    <t>S. Umabharathi</t>
  </si>
  <si>
    <t>S. Naveenkumar</t>
  </si>
  <si>
    <t>S. Dinesh</t>
  </si>
  <si>
    <t>B.E (Civil Engineering)</t>
  </si>
  <si>
    <t>L. Bharathi Priya</t>
  </si>
  <si>
    <t>M.Phil</t>
  </si>
  <si>
    <t>T. Vaishnavi</t>
  </si>
  <si>
    <t>B.E. (Instrumentation and Control Engineering)</t>
  </si>
  <si>
    <t>V. Kowsalya</t>
  </si>
  <si>
    <t>B.E. (Electronics communication Engineering)</t>
  </si>
  <si>
    <t>K. Manikandan</t>
  </si>
  <si>
    <t>BBA</t>
  </si>
  <si>
    <t>K. Vimala</t>
  </si>
  <si>
    <t>BBM</t>
  </si>
  <si>
    <t>A. Nagajothi</t>
  </si>
  <si>
    <t>P. Devi</t>
  </si>
  <si>
    <t>B.SC</t>
  </si>
  <si>
    <t>T. Jhansirani</t>
  </si>
  <si>
    <t>MA</t>
  </si>
  <si>
    <t>S. Shanmugapriya</t>
  </si>
  <si>
    <t>BSC</t>
  </si>
  <si>
    <t>R. Nanthakumar</t>
  </si>
  <si>
    <t>S. Sethuraman</t>
  </si>
  <si>
    <t>M.E.</t>
  </si>
  <si>
    <t>S. Shanmugathai</t>
  </si>
  <si>
    <t>Suniti Solomon Scholarship</t>
  </si>
  <si>
    <t>K. Gokulpriya</t>
  </si>
  <si>
    <t>A. Puratchikodi</t>
  </si>
  <si>
    <t>S. Apsara</t>
  </si>
  <si>
    <t>C. Pavithran</t>
  </si>
  <si>
    <t>P. Satheesh Kumar</t>
  </si>
  <si>
    <t>Vasantha Ravi Krishnamurthy Scholarship</t>
  </si>
  <si>
    <t>N. Pennachi</t>
  </si>
  <si>
    <t>R. Kanchana</t>
  </si>
  <si>
    <t>R.Ragavi</t>
  </si>
  <si>
    <t>A.V.Aswin</t>
  </si>
  <si>
    <t>M. Karthika</t>
  </si>
  <si>
    <t>BA</t>
  </si>
  <si>
    <t>E. Santha</t>
  </si>
  <si>
    <t>A. Saravanan</t>
  </si>
  <si>
    <t>Hotel Management</t>
  </si>
  <si>
    <t>College Students</t>
  </si>
  <si>
    <t>K. Nithya</t>
  </si>
  <si>
    <t>M. Mouleeswaran</t>
  </si>
  <si>
    <t>K. Thangamani</t>
  </si>
  <si>
    <t>B. Jothimani</t>
  </si>
  <si>
    <t>M. Kalpana</t>
  </si>
  <si>
    <t>A. Prabhakaran</t>
  </si>
  <si>
    <t>S. Geetha</t>
  </si>
  <si>
    <t>C. Kanakasundharam</t>
  </si>
  <si>
    <t>K. Akila</t>
  </si>
  <si>
    <t>E. Velumurugan</t>
  </si>
  <si>
    <t>S. Sivagiri</t>
  </si>
  <si>
    <t>M. Dharani</t>
  </si>
  <si>
    <t xml:space="preserve">Cancer Institute </t>
  </si>
  <si>
    <t>V. Sowmiya</t>
  </si>
  <si>
    <t>Subramaniam Chettiar Gurukulam Amaravathipudur</t>
  </si>
  <si>
    <t>N.Ramya</t>
  </si>
  <si>
    <t>M.Veeraiah</t>
  </si>
  <si>
    <t>T.Siva</t>
  </si>
  <si>
    <t>M.Manjula</t>
  </si>
  <si>
    <t>M.Gokula kannan</t>
  </si>
  <si>
    <t>R.Arthimeenal</t>
  </si>
  <si>
    <t>P.Karthika</t>
  </si>
  <si>
    <t>S.Kavitha</t>
  </si>
  <si>
    <t>B.Keerthena</t>
  </si>
  <si>
    <t>M.Pasanna devi</t>
  </si>
  <si>
    <t>P.Prathiusha</t>
  </si>
  <si>
    <t>R.Revathi</t>
  </si>
  <si>
    <t>V.Yogalakshmi</t>
  </si>
  <si>
    <t>P.Harishraja</t>
  </si>
  <si>
    <t>R.Uuvasri</t>
  </si>
  <si>
    <t>K.Anupriya</t>
  </si>
  <si>
    <t>S.Sagunthala</t>
  </si>
  <si>
    <t>M.Shanmuga priya</t>
  </si>
  <si>
    <t>S.Dhanush</t>
  </si>
  <si>
    <t>S.Hariharan</t>
  </si>
  <si>
    <t>C.Revathy</t>
  </si>
  <si>
    <t>G.Thirupathy</t>
  </si>
  <si>
    <t>L.Vinothkumar</t>
  </si>
  <si>
    <t>V.Veerasekar</t>
  </si>
  <si>
    <t>A.Vaishnavi</t>
  </si>
  <si>
    <t>C. Chandru</t>
  </si>
  <si>
    <r>
      <t>A.</t>
    </r>
    <r>
      <rPr>
        <sz val="7"/>
        <color rgb="FF000000"/>
        <rFont val="Times New Roman"/>
        <family val="1"/>
      </rPr>
      <t xml:space="preserve">    </t>
    </r>
    <r>
      <rPr>
        <sz val="9"/>
        <color rgb="FF000000"/>
        <rFont val="Verdana"/>
        <family val="2"/>
      </rPr>
      <t>Belsiya</t>
    </r>
  </si>
  <si>
    <t>M.Mohamed</t>
  </si>
  <si>
    <t>S. Alant lindo</t>
  </si>
  <si>
    <t>M. Durkeswaran</t>
  </si>
  <si>
    <t>J. Raghu</t>
  </si>
  <si>
    <t>P. Sobika</t>
  </si>
  <si>
    <t>R. Nivedha</t>
  </si>
  <si>
    <t>Scholarship Details for the year 2017 - 18</t>
  </si>
  <si>
    <t>P. Karthick Raja</t>
  </si>
  <si>
    <t>S. Kowsalya</t>
  </si>
  <si>
    <t>L. Yuvarani</t>
  </si>
  <si>
    <t>S. Naveen Kumar</t>
  </si>
  <si>
    <t>R. Sona</t>
  </si>
  <si>
    <t>B.Sc</t>
  </si>
  <si>
    <t>S. Deepanchakkaravarthi</t>
  </si>
  <si>
    <t>B.E. Instrumentation and control Engineering</t>
  </si>
  <si>
    <t>R. Maheswari</t>
  </si>
  <si>
    <t>MCA</t>
  </si>
  <si>
    <t>Essvee Foundation</t>
  </si>
  <si>
    <t>G.Deepa </t>
  </si>
  <si>
    <t>S.Mamtha </t>
  </si>
  <si>
    <t>Govt. Hr. Sec. School, Thennilai, Karur</t>
  </si>
  <si>
    <t>S. Subhash Chandra Bose</t>
  </si>
  <si>
    <t>Bachelor of Physiotheraphy</t>
  </si>
  <si>
    <t>C. Muruganantham</t>
  </si>
  <si>
    <t>R. Soundarya</t>
  </si>
  <si>
    <t>B.SC., B.Ed</t>
  </si>
  <si>
    <t>M. Gayathri</t>
  </si>
  <si>
    <t>S. Induja</t>
  </si>
  <si>
    <t>S. Sindhu</t>
  </si>
  <si>
    <t>N. Elavarasi</t>
  </si>
  <si>
    <t>Suniti Solomon Educational fund</t>
  </si>
  <si>
    <t xml:space="preserve">K. Gokulpriya </t>
  </si>
  <si>
    <t>National Institue of Technology, Trichy</t>
  </si>
  <si>
    <t>Shaik Naseem</t>
  </si>
  <si>
    <t>B. Tech</t>
  </si>
  <si>
    <t>K. Ashritha</t>
  </si>
  <si>
    <t>U. Sethuvinayam</t>
  </si>
  <si>
    <t>Dr. Rama P. Ramalingam</t>
  </si>
  <si>
    <t>M. V. Nilabharathi</t>
  </si>
  <si>
    <t>M. V. Anbubharathi</t>
  </si>
  <si>
    <t>Vasantha &amp; Ravi Krishnamurthy Trust</t>
  </si>
  <si>
    <t>N. Janapriya</t>
  </si>
  <si>
    <t>B.com</t>
  </si>
  <si>
    <t>A. Priyanka</t>
  </si>
  <si>
    <t>B.Ed</t>
  </si>
  <si>
    <t>R. Nandhini</t>
  </si>
  <si>
    <t>R. Haribalan</t>
  </si>
  <si>
    <t>R. Jeyasakthivel</t>
  </si>
  <si>
    <t>DME</t>
  </si>
  <si>
    <t>B. Ponlakshmi</t>
  </si>
  <si>
    <t>A Nagasaravanan</t>
  </si>
  <si>
    <t>M. Selvi</t>
  </si>
  <si>
    <t xml:space="preserve">B.SC </t>
  </si>
  <si>
    <t>S. Ganapathy</t>
  </si>
  <si>
    <t>S.S. Rajakumaran</t>
  </si>
  <si>
    <t>R. Karthikeyan</t>
  </si>
  <si>
    <t>B.CA</t>
  </si>
  <si>
    <t>M.KOKILA</t>
  </si>
  <si>
    <t>S.RAGU</t>
  </si>
  <si>
    <t>S. Alamelu</t>
  </si>
  <si>
    <t>M. Vigneshwari</t>
  </si>
  <si>
    <t>B.Tech</t>
  </si>
  <si>
    <t>P.K. Rajan Scholarship</t>
  </si>
  <si>
    <t>J. Ramanujam</t>
  </si>
  <si>
    <t>K. Priyangadevi</t>
  </si>
  <si>
    <t>Cancer Institute</t>
  </si>
  <si>
    <t>Sundararaj</t>
  </si>
  <si>
    <t>Kalvi</t>
  </si>
  <si>
    <t>Karolin</t>
  </si>
  <si>
    <t>Canada India Village Aid</t>
  </si>
  <si>
    <t>P. Sudha</t>
  </si>
  <si>
    <t>Dhanalakshmi</t>
  </si>
  <si>
    <t>Mother India Nursery &amp; Primary School</t>
  </si>
  <si>
    <t>S. Satheeshraja</t>
  </si>
  <si>
    <t>Diploma in Mechnical Engineering</t>
  </si>
  <si>
    <t>A. Sonali</t>
  </si>
  <si>
    <t>T. Aravind</t>
  </si>
  <si>
    <t>TNF TN Chapter</t>
  </si>
  <si>
    <t>V. Maheswari</t>
  </si>
  <si>
    <t>Senthilkumar Mahadevan &amp; Uma Mahadeven Trust</t>
  </si>
  <si>
    <t>K. Gowshi</t>
  </si>
  <si>
    <t>11th</t>
  </si>
  <si>
    <t>Subramaniam Chettiar Gurukulam Trust</t>
  </si>
  <si>
    <t>M.MANJULA</t>
  </si>
  <si>
    <t xml:space="preserve">XII </t>
  </si>
  <si>
    <t>R.ARTHIMEENAL</t>
  </si>
  <si>
    <t>P.KARTHIKA</t>
  </si>
  <si>
    <t>S.KAVITHA</t>
  </si>
  <si>
    <t>B.KEERTHENA</t>
  </si>
  <si>
    <t>M.PASANNA DEVI</t>
  </si>
  <si>
    <t>P.PRATHIUSHA</t>
  </si>
  <si>
    <t>R.REVATHI</t>
  </si>
  <si>
    <t>V.YOGALAKSHMI</t>
  </si>
  <si>
    <t>P.HARISHRAJA</t>
  </si>
  <si>
    <t>R.YUVASRI</t>
  </si>
  <si>
    <t>C.REVATHI</t>
  </si>
  <si>
    <t>G.THIRUPATHI</t>
  </si>
  <si>
    <t>L.VINOTHKUMAR</t>
  </si>
  <si>
    <t>P.PRIYA</t>
  </si>
  <si>
    <t>K.VALLI</t>
  </si>
  <si>
    <t xml:space="preserve">XI </t>
  </si>
  <si>
    <t>P.PANDIMEENA</t>
  </si>
  <si>
    <t>S.DEVI</t>
  </si>
  <si>
    <t>A.DEVI</t>
  </si>
  <si>
    <t>S.MAHALAKSHMI</t>
  </si>
  <si>
    <t>AR.PRIYANGA</t>
  </si>
  <si>
    <t>S.SELVARANI</t>
  </si>
  <si>
    <t>G.PERIYANAYAGI</t>
  </si>
  <si>
    <t>C.BALAJI</t>
  </si>
  <si>
    <t>K.NAVEENA</t>
  </si>
  <si>
    <t>R.NANDHINI</t>
  </si>
  <si>
    <t>S.RANJITHA</t>
  </si>
  <si>
    <t>N.ARCHANA</t>
  </si>
  <si>
    <t>G.ROSHINI</t>
  </si>
  <si>
    <t>B.ALAGAMMAI</t>
  </si>
  <si>
    <t>M.THENMOZHI</t>
  </si>
  <si>
    <t>SK.MENAKA</t>
  </si>
  <si>
    <t>S.NANDHINI</t>
  </si>
  <si>
    <t>M.ABIRAMI</t>
  </si>
  <si>
    <t>R.CHITTU</t>
  </si>
  <si>
    <t>R.KAVIYA</t>
  </si>
  <si>
    <t>S.STELLAMARY</t>
  </si>
  <si>
    <t>L.VIGNESH</t>
  </si>
  <si>
    <t>S.MALAVIKA</t>
  </si>
  <si>
    <t>M.GOKULA KANNAN</t>
  </si>
  <si>
    <t xml:space="preserve">X </t>
  </si>
  <si>
    <t>S.DHANUSH</t>
  </si>
  <si>
    <t xml:space="preserve"> IX </t>
  </si>
  <si>
    <t>S.HARIHARAN</t>
  </si>
  <si>
    <t xml:space="preserve">VII </t>
  </si>
  <si>
    <t>R.ANURADHA</t>
  </si>
  <si>
    <t xml:space="preserve">VI </t>
  </si>
  <si>
    <t>S.MANIKANDAN</t>
  </si>
  <si>
    <t>S.SOWMIYA</t>
  </si>
  <si>
    <t>R.PALANIAPPAN</t>
  </si>
  <si>
    <t xml:space="preserve">VIII </t>
  </si>
  <si>
    <t>VTK Memorial Fund</t>
  </si>
  <si>
    <t>9th</t>
  </si>
  <si>
    <t>7th</t>
  </si>
  <si>
    <t>6th</t>
  </si>
  <si>
    <t>8th</t>
  </si>
  <si>
    <t>A. Sivadarshini</t>
  </si>
  <si>
    <t>2nd</t>
  </si>
  <si>
    <t>M. Ragul</t>
  </si>
  <si>
    <t>T. Siva Jaganath</t>
  </si>
  <si>
    <t>T. Nithya</t>
  </si>
  <si>
    <t>V.SENBAGAPRIYA</t>
  </si>
  <si>
    <t>A.MOHANRAJ</t>
  </si>
  <si>
    <t>C.JEEVITHA</t>
  </si>
  <si>
    <t>B.MUTHUKUMAR</t>
  </si>
  <si>
    <t>K.INDHUMATHI</t>
  </si>
  <si>
    <t>N.MOHANRAJ</t>
  </si>
  <si>
    <t>A.KEERTHIKA</t>
  </si>
  <si>
    <t>S.KIRUTHIKA</t>
  </si>
  <si>
    <t>S.KANJANAPRIYA</t>
  </si>
  <si>
    <t>M. Suriya</t>
  </si>
  <si>
    <t>S. Ashwath</t>
  </si>
  <si>
    <t>3rd</t>
  </si>
  <si>
    <t>Govt. Girls Hr. Sec. School, Bommidi</t>
  </si>
  <si>
    <t>M. Keethiga</t>
  </si>
  <si>
    <t>S. Bavishree</t>
  </si>
  <si>
    <t>K. Bhagavathi Srilekha</t>
  </si>
  <si>
    <t>S. Iswaryadevi</t>
  </si>
  <si>
    <t>M. Thivya</t>
  </si>
  <si>
    <t>M. Ambiga</t>
  </si>
  <si>
    <t xml:space="preserve">CM Educational Assistance &amp; Rural Development </t>
  </si>
  <si>
    <t>KARUTHAPANDI M</t>
  </si>
  <si>
    <t>RAJESWARI  S</t>
  </si>
  <si>
    <t>BALAMURUGAN A</t>
  </si>
  <si>
    <t>KONDAMMAL A</t>
  </si>
  <si>
    <t>SATHYA . P</t>
  </si>
  <si>
    <t>VARUSHA D</t>
  </si>
  <si>
    <t>DIVYABARATHI.K</t>
  </si>
  <si>
    <t>NEHA . K</t>
  </si>
  <si>
    <t>S. AKASH MANI</t>
  </si>
  <si>
    <t>S. BHAVADHARANI</t>
  </si>
  <si>
    <t>4th</t>
  </si>
  <si>
    <t>M.RAJANATCHISUDAN</t>
  </si>
  <si>
    <t>B. HARINI</t>
  </si>
  <si>
    <t>S. DURHASHINI</t>
  </si>
  <si>
    <t>1st</t>
  </si>
  <si>
    <t>J. HARISH</t>
  </si>
  <si>
    <t>P. DUSHYANTH</t>
  </si>
  <si>
    <t>M. BHARKAVI</t>
  </si>
  <si>
    <t>M. HARIHARAN</t>
  </si>
  <si>
    <t>S. GOKUL</t>
  </si>
  <si>
    <t>B. DEVA</t>
  </si>
  <si>
    <t>P. YUVARAJ</t>
  </si>
  <si>
    <t>S. DINESH PANDI</t>
  </si>
  <si>
    <t>JENITHA .S</t>
  </si>
  <si>
    <t>JEGANATH . S</t>
  </si>
  <si>
    <t>5th</t>
  </si>
  <si>
    <t>AISWARYAA/GNANASEKAR</t>
  </si>
  <si>
    <t>VEDHA SREE . S</t>
  </si>
  <si>
    <t>PAVITHA . M</t>
  </si>
  <si>
    <t>PRIYA DHARSHINI . M</t>
  </si>
  <si>
    <t>TAMIL ARASI . M</t>
  </si>
  <si>
    <t>ANUSHKA . R</t>
  </si>
  <si>
    <t>BANU . M</t>
  </si>
  <si>
    <t>MUNEESWARI . S</t>
  </si>
  <si>
    <t>NENDRA SUTHAN . R</t>
  </si>
  <si>
    <t>ANNALAKSHMI . R</t>
  </si>
  <si>
    <t>RAMAN . R</t>
  </si>
  <si>
    <t>LAKSHMANAN . R</t>
  </si>
  <si>
    <t>KISHORE . P</t>
  </si>
  <si>
    <t>VISHALI .S</t>
  </si>
  <si>
    <t>VIJAYARAGAVAN . S</t>
  </si>
  <si>
    <t>ASWINBOSE . K</t>
  </si>
  <si>
    <t>KIRUTHIGA . A</t>
  </si>
  <si>
    <t>SUNDARAM . A</t>
  </si>
  <si>
    <t>ALEXPANDI . S</t>
  </si>
  <si>
    <t>HARSHA SRINITHI .R</t>
  </si>
  <si>
    <t xml:space="preserve">SATHISH KUMAR </t>
  </si>
  <si>
    <t>ALAGESWARI . S</t>
  </si>
  <si>
    <t>P. Thanga Swetha</t>
  </si>
  <si>
    <t>T. Karthika</t>
  </si>
  <si>
    <t>P. Manikandan</t>
  </si>
  <si>
    <t>T.Abitha</t>
  </si>
  <si>
    <t>S. Sarumathi</t>
  </si>
  <si>
    <t>Asvika</t>
  </si>
  <si>
    <t>M. Sanjay Periyasamy</t>
  </si>
  <si>
    <t>S. Menega</t>
  </si>
  <si>
    <t>E. Dhivya</t>
  </si>
  <si>
    <t>R. Shobana</t>
  </si>
  <si>
    <t>A.Anusha</t>
  </si>
  <si>
    <t>S. Ananthi</t>
  </si>
  <si>
    <t>G. Shyamini</t>
  </si>
  <si>
    <t>S. Shivani</t>
  </si>
  <si>
    <t>S. Sharmila</t>
  </si>
  <si>
    <t>K. Dhivyadharshini</t>
  </si>
  <si>
    <t>K. Jayashree</t>
  </si>
  <si>
    <t>T. Thanganikalya</t>
  </si>
  <si>
    <t>V. Pooja</t>
  </si>
  <si>
    <t>V. Umamageshwari</t>
  </si>
  <si>
    <t>Sanjay</t>
  </si>
  <si>
    <t>Harini Sri</t>
  </si>
  <si>
    <t>S. Karikalan</t>
  </si>
  <si>
    <t>P. Ganesh</t>
  </si>
  <si>
    <t>V.Gomathy &amp; V. Dharmaraj</t>
  </si>
  <si>
    <t>11th &amp; 9th</t>
  </si>
  <si>
    <t>Scholarship Details for the year 2018- 19</t>
  </si>
  <si>
    <t>B. Karthick Raja</t>
  </si>
  <si>
    <t>Kishore.T</t>
  </si>
  <si>
    <t>T.M.Mageshwaran</t>
  </si>
  <si>
    <t>DCE</t>
  </si>
  <si>
    <t>S.Harish</t>
  </si>
  <si>
    <t>A.Sankara Narayana</t>
  </si>
  <si>
    <t>K.Brindha</t>
  </si>
  <si>
    <t>M.Nivethaa</t>
  </si>
  <si>
    <t>B.A. Eng</t>
  </si>
  <si>
    <t>A.Nishanthi</t>
  </si>
  <si>
    <t>BSc</t>
  </si>
  <si>
    <t>K.Ramya Devi</t>
  </si>
  <si>
    <t>M.Srilaxman</t>
  </si>
  <si>
    <t>ITI- Electrician</t>
  </si>
  <si>
    <t>G.Pavithra</t>
  </si>
  <si>
    <t>B.Sc (CS)</t>
  </si>
  <si>
    <t>N.Atchaya</t>
  </si>
  <si>
    <t>B.Sc  Nursing</t>
  </si>
  <si>
    <t>G.Banupriya</t>
  </si>
  <si>
    <t>B.E. (CS)</t>
  </si>
  <si>
    <t>E.Maruthamuthu</t>
  </si>
  <si>
    <t>B.Vidhya</t>
  </si>
  <si>
    <t>B.Tech(IT)</t>
  </si>
  <si>
    <t>S.Mohamed Muzzamil</t>
  </si>
  <si>
    <t>M.Alex Pandian</t>
  </si>
  <si>
    <t>Dhivya Nawin Santh.P.S</t>
  </si>
  <si>
    <t>Mohanapriya</t>
  </si>
  <si>
    <t>S.Pavithra</t>
  </si>
  <si>
    <t>R.Sindhu</t>
  </si>
  <si>
    <t>B.E.(ECE)</t>
  </si>
  <si>
    <t>S.Abinaya</t>
  </si>
  <si>
    <t>M.Priya</t>
  </si>
  <si>
    <t>BE.(EEE)</t>
  </si>
  <si>
    <t>Manickam Padhmavathy Project</t>
  </si>
  <si>
    <t>T.Aravind</t>
  </si>
  <si>
    <t>S.Preethika</t>
  </si>
  <si>
    <t>B.Sc ( Agr)</t>
  </si>
  <si>
    <t>V.Manikandan</t>
  </si>
  <si>
    <t>Electrician</t>
  </si>
  <si>
    <t>P.Rohini</t>
  </si>
  <si>
    <t>V.M.Premkrishna</t>
  </si>
  <si>
    <t>B.Sc ( C.S)</t>
  </si>
  <si>
    <t>Indhuja</t>
  </si>
  <si>
    <t>K.Vignesh</t>
  </si>
  <si>
    <t>R.Dhanalakshmi</t>
  </si>
  <si>
    <t>A.Balaji</t>
  </si>
  <si>
    <t>B.Tech (Civil)</t>
  </si>
  <si>
    <t>M.Evangelin Flora</t>
  </si>
  <si>
    <t>B.Tech (Bio Tech)</t>
  </si>
  <si>
    <t>S.Jansi Rani</t>
  </si>
  <si>
    <t>B.Tech (Aerospace Engg)</t>
  </si>
  <si>
    <t>V.Ramki</t>
  </si>
  <si>
    <t>B.Tech (Mech Engg)</t>
  </si>
  <si>
    <t>K.Vanitha</t>
  </si>
  <si>
    <t>Sivasubramaniyam Memorial Scholarship</t>
  </si>
  <si>
    <t>J.Logeshwari</t>
  </si>
  <si>
    <t>M.Monika</t>
  </si>
  <si>
    <t>Dip. Horticulture</t>
  </si>
  <si>
    <t>A.Subhashree</t>
  </si>
  <si>
    <t>B.Sc ( Micro Bio)</t>
  </si>
  <si>
    <t>G.Kavitha</t>
  </si>
  <si>
    <t>A.Nagajothi</t>
  </si>
  <si>
    <t>MBA</t>
  </si>
  <si>
    <t>M.Muthu Mariappan</t>
  </si>
  <si>
    <t>S.Ganapathy</t>
  </si>
  <si>
    <t>K.Nallathambiraja</t>
  </si>
  <si>
    <t>Dip-Catering &amp; HM</t>
  </si>
  <si>
    <t>M.Kokila</t>
  </si>
  <si>
    <t>S.Ragu</t>
  </si>
  <si>
    <t>M.Kalaiselvi</t>
  </si>
  <si>
    <t>Dip-Nursing</t>
  </si>
  <si>
    <t>G.Kalpana</t>
  </si>
  <si>
    <t>Kowsika</t>
  </si>
  <si>
    <t>B.Tech (Plastic Technology)</t>
  </si>
  <si>
    <t>B.E (C.S)</t>
  </si>
  <si>
    <t>Thirilochani Srinivasan</t>
  </si>
  <si>
    <t>Soundarya</t>
  </si>
  <si>
    <t>B.Sc, B.Ed</t>
  </si>
  <si>
    <t>ABC Nagai Ohio Chapter</t>
  </si>
  <si>
    <t>Snaaccs</t>
  </si>
  <si>
    <t>M.Sornamuthu</t>
  </si>
  <si>
    <t>R.Nandhini</t>
  </si>
  <si>
    <t>P.Muthukumar</t>
  </si>
  <si>
    <t>S.Ramalakshmi</t>
  </si>
  <si>
    <t>B.A ( English</t>
  </si>
  <si>
    <t>R.Lakshmi</t>
  </si>
  <si>
    <t>M.Sathya Bama</t>
  </si>
  <si>
    <t>E.Lakshmanan</t>
  </si>
  <si>
    <t>R.Ganjammal</t>
  </si>
  <si>
    <t>Bio-Chemistry</t>
  </si>
  <si>
    <t>T.Muthuvanam</t>
  </si>
  <si>
    <t>TOTAL</t>
  </si>
  <si>
    <t>D.Dineshkumar</t>
  </si>
  <si>
    <t>G.Kamalnath</t>
  </si>
  <si>
    <t>Manickam Padhmavathi Project</t>
  </si>
  <si>
    <t>A.M.Sivadharshini</t>
  </si>
  <si>
    <t>C.LATHA</t>
  </si>
  <si>
    <t>XI</t>
  </si>
  <si>
    <t>R.SHREYA</t>
  </si>
  <si>
    <t>C.PRIYA DHARSHINI</t>
  </si>
  <si>
    <t>T.YOGESHWARI</t>
  </si>
  <si>
    <t>I.SRIMATHI</t>
  </si>
  <si>
    <t>G.AZHAGESWARAN</t>
  </si>
  <si>
    <t>N.PRAVEEN</t>
  </si>
  <si>
    <t>K.SNEHA</t>
  </si>
  <si>
    <t>V.PRIYA DHARSHINI</t>
  </si>
  <si>
    <t>A.SUVETHA</t>
  </si>
  <si>
    <t>S.SOLAIRAJA</t>
  </si>
  <si>
    <t>A.KARTHIKEYAN</t>
  </si>
  <si>
    <t>A.AJAY EDWIN</t>
  </si>
  <si>
    <t>N.SUBA</t>
  </si>
  <si>
    <t>C.SURYA</t>
  </si>
  <si>
    <t>M.NITHYA</t>
  </si>
  <si>
    <t>X</t>
  </si>
  <si>
    <t>IX</t>
  </si>
  <si>
    <t>VIII</t>
  </si>
  <si>
    <t>VII</t>
  </si>
  <si>
    <t>T.PRIYANKA</t>
  </si>
  <si>
    <t>S.ARIHARAN</t>
  </si>
  <si>
    <t>VI</t>
  </si>
  <si>
    <t>B.BARATH</t>
  </si>
  <si>
    <t>N.DHANALAKSHMI</t>
  </si>
  <si>
    <t>T.Thamarai</t>
  </si>
  <si>
    <t>S.Mohanraj</t>
  </si>
  <si>
    <t>K.Aarthi</t>
  </si>
  <si>
    <t>M.Pavithra</t>
  </si>
  <si>
    <t>A.G.Yogapushpalatha</t>
  </si>
  <si>
    <t>Y.Krishnaraj</t>
  </si>
  <si>
    <t>P.Devadharshini</t>
  </si>
  <si>
    <t>P.Sakthivel</t>
  </si>
  <si>
    <t>S.Arunkumar</t>
  </si>
  <si>
    <t>P.Murugeswari</t>
  </si>
  <si>
    <t>N.Reena</t>
  </si>
  <si>
    <t>A.Logeswari</t>
  </si>
  <si>
    <t>V.Indhumathi</t>
  </si>
  <si>
    <t>D.Swarnalakshmi</t>
  </si>
  <si>
    <t>J.Jagatheeswari</t>
  </si>
  <si>
    <t>R.Mugilarasi</t>
  </si>
  <si>
    <t>S.Kishore</t>
  </si>
  <si>
    <t>Scholarship Details for the year 2019 -2020</t>
  </si>
  <si>
    <t>Name of the School</t>
  </si>
  <si>
    <t>Government Vinobha Hr. Sec. School, Dhalavaipettai, Bhavani TK, Erode District</t>
  </si>
  <si>
    <t>SINDHU S</t>
  </si>
  <si>
    <r>
      <t>12</t>
    </r>
    <r>
      <rPr>
        <vertAlign val="superscript"/>
        <sz val="10"/>
        <rFont val="Verdana"/>
        <family val="2"/>
      </rPr>
      <t>th</t>
    </r>
    <r>
      <rPr>
        <sz val="10"/>
        <rFont val="Verdana"/>
        <family val="2"/>
      </rPr>
      <t xml:space="preserve"> STD</t>
    </r>
  </si>
  <si>
    <t>SURIYASANKAR P</t>
  </si>
  <si>
    <t>SNEHA M</t>
  </si>
  <si>
    <t>BHUVANESWARI S</t>
  </si>
  <si>
    <t>SETHURAMAN A</t>
  </si>
  <si>
    <t>KOKILAVANI D</t>
  </si>
  <si>
    <t>GOVARTHINI K</t>
  </si>
  <si>
    <t>NANDHAGOPAL M</t>
  </si>
  <si>
    <t>DURGADEVI M</t>
  </si>
  <si>
    <t>GOWRI R</t>
  </si>
  <si>
    <t>VELMURUGAN D</t>
  </si>
  <si>
    <t>DEEPA M</t>
  </si>
  <si>
    <t>HEMALATHA K</t>
  </si>
  <si>
    <t>GOWTHAM A</t>
  </si>
  <si>
    <t>KEERTHANA C</t>
  </si>
  <si>
    <t>PAVITHRA D</t>
  </si>
  <si>
    <t>B.Com - III Year</t>
  </si>
  <si>
    <t>S. RAGU</t>
  </si>
  <si>
    <t>B.E - IV Year</t>
  </si>
  <si>
    <t>Essvee Foundation Scholarship Project</t>
  </si>
  <si>
    <t>Govt Medical College, Thiruvanamalai</t>
  </si>
  <si>
    <t>ALEX PANDIYAN</t>
  </si>
  <si>
    <t>MBBS Final Year</t>
  </si>
  <si>
    <t>Stanley Medical College
College, Chennai</t>
  </si>
  <si>
    <t>MOHAN RAJ K</t>
  </si>
  <si>
    <r>
      <t>MBBS 3</t>
    </r>
    <r>
      <rPr>
        <vertAlign val="superscript"/>
        <sz val="10"/>
        <rFont val="Verdana"/>
        <family val="2"/>
      </rPr>
      <t xml:space="preserve">rd </t>
    </r>
    <r>
      <rPr>
        <sz val="10"/>
        <rFont val="Verdana"/>
        <family val="2"/>
      </rPr>
      <t>Year 
College, Chennai</t>
    </r>
  </si>
  <si>
    <t xml:space="preserve"> Govt Medical College, Thiruvarur</t>
  </si>
  <si>
    <t>MYTHILI A</t>
  </si>
  <si>
    <r>
      <t>MBBS 3</t>
    </r>
    <r>
      <rPr>
        <vertAlign val="superscript"/>
        <sz val="10"/>
        <rFont val="Verdana"/>
        <family val="2"/>
      </rPr>
      <t>rd</t>
    </r>
    <r>
      <rPr>
        <sz val="10"/>
        <rFont val="Verdana"/>
        <family val="2"/>
      </rPr>
      <t xml:space="preserve"> year </t>
    </r>
  </si>
  <si>
    <t>M.SNEKA</t>
  </si>
  <si>
    <t>Govt Medical College, Villupuram</t>
  </si>
  <si>
    <t>MANJUPRIYA S</t>
  </si>
  <si>
    <t>MBBS - Final Year</t>
  </si>
  <si>
    <t>Govt Medical College, Coimbatore</t>
  </si>
  <si>
    <t>RAVI SANKAR S</t>
  </si>
  <si>
    <t>Govt Medical College, Chennai</t>
  </si>
  <si>
    <t>A VIJAY</t>
  </si>
  <si>
    <t>K. HAJIRABANU</t>
  </si>
  <si>
    <t xml:space="preserve">MBBS – Pre-Final Year </t>
  </si>
  <si>
    <t>Saveetha Engineering College</t>
  </si>
  <si>
    <t>KATTRAPALLI VENKATA SHASI KUMAR REDDY</t>
  </si>
  <si>
    <r>
      <t>B.E ECE 3</t>
    </r>
    <r>
      <rPr>
        <vertAlign val="superscript"/>
        <sz val="10"/>
        <rFont val="Verdana"/>
        <family val="2"/>
      </rPr>
      <t>rd</t>
    </r>
    <r>
      <rPr>
        <sz val="10"/>
        <rFont val="Verdana"/>
        <family val="2"/>
      </rPr>
      <t xml:space="preserve"> Year</t>
    </r>
  </si>
  <si>
    <t>Krishnaswamy College, Chennai</t>
  </si>
  <si>
    <t>G.PAVITHRA</t>
  </si>
  <si>
    <t>III Year B.Sc (CS)</t>
  </si>
  <si>
    <t>Govt Medical College, Trichy</t>
  </si>
  <si>
    <t>GNANA SUNDARI.U</t>
  </si>
  <si>
    <t>M.B.B.S II Year</t>
  </si>
  <si>
    <t>College of Engineering, Guindy</t>
  </si>
  <si>
    <t>MOHAMMED MUZZAMIL S</t>
  </si>
  <si>
    <t xml:space="preserve">B.Tech (II Year) </t>
  </si>
  <si>
    <t>KARTHICK S</t>
  </si>
  <si>
    <r>
      <rPr>
        <sz val="10"/>
        <rFont val="Verdana"/>
        <family val="2"/>
      </rPr>
      <t>B.E Mining Engineering,
III Yr</t>
    </r>
  </si>
  <si>
    <t>K. MUTHAIYAN</t>
  </si>
  <si>
    <t>B.E Mining Engineering,
III Yr</t>
  </si>
  <si>
    <t>Madras Medical College</t>
  </si>
  <si>
    <t>R.JEEVITHA</t>
  </si>
  <si>
    <t xml:space="preserve">M.B.B.S III Year </t>
  </si>
  <si>
    <t>Stanley Medical College</t>
  </si>
  <si>
    <t>V.DHEENADHAYALA N</t>
  </si>
  <si>
    <t>M.B.B.S III Year</t>
  </si>
  <si>
    <t>M.KARUNAGIRI</t>
  </si>
  <si>
    <t>B.E ECE II Year</t>
  </si>
  <si>
    <t>Madras Medical College, Park Town</t>
  </si>
  <si>
    <t>S.HARISH</t>
  </si>
  <si>
    <t>M.B.B.S Pre- Final Year</t>
  </si>
  <si>
    <t>Kilpauk Medical College, College</t>
  </si>
  <si>
    <t>V.DEVADHARSHINI</t>
  </si>
  <si>
    <t xml:space="preserve">M.B.B.S Pre- Final Year </t>
  </si>
  <si>
    <t>Kilpauk Medical College, Chennai</t>
  </si>
  <si>
    <t>E.MANIBALAN</t>
  </si>
  <si>
    <t>Govt. Medical College, Thiruvarur</t>
  </si>
  <si>
    <t>P.MOHANAPRIYA</t>
  </si>
  <si>
    <t>Madras Medical College, Chennai</t>
  </si>
  <si>
    <t>R.RAJADURAI</t>
  </si>
  <si>
    <t xml:space="preserve">M.B.B.S Final Year </t>
  </si>
  <si>
    <r>
      <rPr>
        <sz val="10"/>
        <rFont val="Verdana"/>
        <family val="2"/>
      </rPr>
      <t>M.B.B.S
I Year Madras Medical College</t>
    </r>
  </si>
  <si>
    <t>AJITHA.M</t>
  </si>
  <si>
    <t xml:space="preserve">M.B.B.S I Year </t>
  </si>
  <si>
    <r>
      <rPr>
        <sz val="10"/>
        <rFont val="Verdana"/>
        <family val="2"/>
      </rPr>
      <t>B.E CSE II Yr Anna
University, Chennai</t>
    </r>
  </si>
  <si>
    <t>DHARAVATH THIRUPATHI</t>
  </si>
  <si>
    <t>B.E CSE II Year</t>
  </si>
  <si>
    <t>Anna University, Chennai</t>
  </si>
  <si>
    <t>N.YOKESH</t>
  </si>
  <si>
    <t xml:space="preserve">B.E ECE III Year </t>
  </si>
  <si>
    <t xml:space="preserve"> Anna University, Chennai</t>
  </si>
  <si>
    <t>S.NIRMAL RAJ</t>
  </si>
  <si>
    <t xml:space="preserve"> Kongu Engineering College, Erode</t>
  </si>
  <si>
    <t>G.BANUPRIYA</t>
  </si>
  <si>
    <t xml:space="preserve">B.E CSE </t>
  </si>
  <si>
    <t>Kumaraswamy College of Technology</t>
  </si>
  <si>
    <t>BHUVANESHWARI</t>
  </si>
  <si>
    <t>B.Tech IT II Yr</t>
  </si>
  <si>
    <t>RITHICK.V</t>
  </si>
  <si>
    <r>
      <rPr>
        <sz val="10"/>
        <rFont val="Verdana"/>
        <family val="2"/>
      </rPr>
      <t>B.Tech IT II Yr
Kumaraswamy College of Technology</t>
    </r>
  </si>
  <si>
    <t>SANKAR GANESH</t>
  </si>
  <si>
    <t>THARANI D</t>
  </si>
  <si>
    <t>B.Tech IT III Yr</t>
  </si>
  <si>
    <t>G. PARKAVI</t>
  </si>
  <si>
    <t>B.E ECE</t>
  </si>
  <si>
    <t>D. SABITHA</t>
  </si>
  <si>
    <t>PRAVEEN KUMAR</t>
  </si>
  <si>
    <t>B.E CSE</t>
  </si>
  <si>
    <t>BHAGAVATHI PRIYA</t>
  </si>
  <si>
    <t>B.E CSE (III)</t>
  </si>
  <si>
    <t>E. ISHWARYA</t>
  </si>
  <si>
    <t>B.E CSE III Year</t>
  </si>
  <si>
    <t>MANJULA</t>
  </si>
  <si>
    <t>ATCHAYA</t>
  </si>
  <si>
    <t>B.Sc Nursing II Year</t>
  </si>
  <si>
    <t>R. Dhanalakshmi</t>
  </si>
  <si>
    <t>Mother India Nursery School Scholarship Project</t>
  </si>
  <si>
    <t>M.G.R Medical University</t>
  </si>
  <si>
    <t>SAGARIKA B</t>
  </si>
  <si>
    <t>B.D.S</t>
  </si>
  <si>
    <t>1,00,000</t>
  </si>
  <si>
    <t>KEERTHIKA</t>
  </si>
  <si>
    <r>
      <rPr>
        <sz val="10"/>
        <rFont val="Verdana"/>
        <family val="2"/>
      </rPr>
      <t>B.Sc
Mathematics</t>
    </r>
  </si>
  <si>
    <t>LAVANYA</t>
  </si>
  <si>
    <t>V</t>
  </si>
  <si>
    <r>
      <rPr>
        <sz val="10"/>
        <color rgb="FF212121"/>
        <rFont val="Verdana"/>
        <family val="2"/>
      </rPr>
      <t>Manickam and Padmavathy Scholarship</t>
    </r>
  </si>
  <si>
    <t>A.M. SIVADHARSHINI</t>
  </si>
  <si>
    <r>
      <t>4</t>
    </r>
    <r>
      <rPr>
        <vertAlign val="superscript"/>
        <sz val="10"/>
        <rFont val="Verdana"/>
        <family val="2"/>
      </rPr>
      <t>th</t>
    </r>
    <r>
      <rPr>
        <sz val="10"/>
        <rFont val="Verdana"/>
        <family val="2"/>
      </rPr>
      <t xml:space="preserve"> STD</t>
    </r>
  </si>
  <si>
    <t>Virutcham International Public School</t>
  </si>
  <si>
    <t>BHAVISHYA SHREE</t>
  </si>
  <si>
    <t xml:space="preserve">III STD </t>
  </si>
  <si>
    <t>HEMANTH</t>
  </si>
  <si>
    <t xml:space="preserve">UKG </t>
  </si>
  <si>
    <t>J. AKASH</t>
  </si>
  <si>
    <t>III STD</t>
  </si>
  <si>
    <t>K. ARIHARAN</t>
  </si>
  <si>
    <t>B.E Mech</t>
  </si>
  <si>
    <t>Prince Shri Venakteshwara Arts and Science College</t>
  </si>
  <si>
    <t>V.S BALAJI</t>
  </si>
  <si>
    <t>B.COM – III Yr.</t>
  </si>
  <si>
    <t>Ganeshar Arts and Science College</t>
  </si>
  <si>
    <t>PONNI</t>
  </si>
  <si>
    <t xml:space="preserve">B.Lit – III Year </t>
  </si>
  <si>
    <t>ARAVIND T</t>
  </si>
  <si>
    <r>
      <t>B.Sc Computer Science –3</t>
    </r>
    <r>
      <rPr>
        <vertAlign val="superscript"/>
        <sz val="10"/>
        <rFont val="Verdana"/>
        <family val="2"/>
      </rPr>
      <t>rd</t>
    </r>
    <r>
      <rPr>
        <sz val="10"/>
        <rFont val="Verdana"/>
        <family val="2"/>
      </rPr>
      <t xml:space="preserve"> year</t>
    </r>
  </si>
  <si>
    <t>VASUKI.K</t>
  </si>
  <si>
    <t>B.A Tamil I Year</t>
  </si>
  <si>
    <t>SANJAY</t>
  </si>
  <si>
    <r>
      <t>9</t>
    </r>
    <r>
      <rPr>
        <vertAlign val="superscript"/>
        <sz val="10"/>
        <rFont val="Verdana"/>
        <family val="2"/>
      </rPr>
      <t>th</t>
    </r>
    <r>
      <rPr>
        <sz val="10"/>
        <rFont val="Verdana"/>
        <family val="2"/>
      </rPr>
      <t xml:space="preserve"> STD</t>
    </r>
  </si>
  <si>
    <t>N.MANI KANDAN</t>
  </si>
  <si>
    <r>
      <t>Certificate Course on Electrician 2</t>
    </r>
    <r>
      <rPr>
        <vertAlign val="superscript"/>
        <sz val="10"/>
        <rFont val="Verdana"/>
        <family val="2"/>
      </rPr>
      <t>nd</t>
    </r>
    <r>
      <rPr>
        <sz val="10"/>
        <rFont val="Verdana"/>
        <family val="2"/>
      </rPr>
      <t xml:space="preserve"> Year</t>
    </r>
  </si>
  <si>
    <t>Sites Manikam Padmavathy Scholarship Project</t>
  </si>
  <si>
    <t>Paramarikum Karangal Thiruchengodu Namakkal</t>
  </si>
  <si>
    <t>TAMI SELVI</t>
  </si>
  <si>
    <r>
      <rPr>
        <sz val="10"/>
        <rFont val="Verdana"/>
        <family val="2"/>
      </rPr>
      <t>BBA – III
Year</t>
    </r>
  </si>
  <si>
    <t>PUNITHARANI</t>
  </si>
  <si>
    <t>B.COM CA</t>
  </si>
  <si>
    <t>NANDHINI</t>
  </si>
  <si>
    <t>CM Educational Assistance and Rural Development Trust</t>
  </si>
  <si>
    <t>A.YUVRAJ</t>
  </si>
  <si>
    <r>
      <t>ITI – 1</t>
    </r>
    <r>
      <rPr>
        <vertAlign val="superscript"/>
        <sz val="10"/>
        <rFont val="Verdana"/>
        <family val="2"/>
      </rPr>
      <t>st</t>
    </r>
    <r>
      <rPr>
        <sz val="10"/>
        <rFont val="Verdana"/>
        <family val="2"/>
      </rPr>
      <t xml:space="preserve"> Year Taramani</t>
    </r>
  </si>
  <si>
    <t>Agni College of Techonology</t>
  </si>
  <si>
    <t>GURUMOORTHY M</t>
  </si>
  <si>
    <t xml:space="preserve">Bio Medical - III Year </t>
  </si>
  <si>
    <t>V.BHOOPATHI</t>
  </si>
  <si>
    <r>
      <rPr>
        <sz val="10"/>
        <rFont val="Verdana"/>
        <family val="2"/>
      </rPr>
      <t>DME
I Year</t>
    </r>
  </si>
  <si>
    <t>VTK Memorial Fund Project</t>
  </si>
  <si>
    <t>Chellammal Women’s College</t>
  </si>
  <si>
    <t>VANITHA</t>
  </si>
  <si>
    <t xml:space="preserve">B.COM – III Year </t>
  </si>
  <si>
    <t>V.MADHUMITHA</t>
  </si>
  <si>
    <t>B.A English II Year</t>
  </si>
  <si>
    <t>E. BLESSY</t>
  </si>
  <si>
    <t>V STD</t>
  </si>
  <si>
    <t>APSA Arts and Science College, Sivagangai</t>
  </si>
  <si>
    <t>M.MONIKA</t>
  </si>
  <si>
    <t xml:space="preserve">BBA II Year </t>
  </si>
  <si>
    <t>Chendhuran Polytechnic College, Pudukottai</t>
  </si>
  <si>
    <t>P.ARUL PRASANTH</t>
  </si>
  <si>
    <r>
      <rPr>
        <b/>
        <sz val="10"/>
        <rFont val="Verdana"/>
        <family val="2"/>
      </rPr>
      <t xml:space="preserve">I Year - </t>
    </r>
    <r>
      <rPr>
        <sz val="10"/>
        <rFont val="Verdana"/>
        <family val="2"/>
      </rPr>
      <t xml:space="preserve">Diploma in Automobile Engineering </t>
    </r>
  </si>
  <si>
    <t>Kalvi Project</t>
  </si>
  <si>
    <t xml:space="preserve"> Gowda Arts and Science College</t>
  </si>
  <si>
    <t>VIJAYAKUMARI</t>
  </si>
  <si>
    <t>B.Sc Chemistry</t>
  </si>
  <si>
    <r>
      <rPr>
        <sz val="10"/>
        <rFont val="Verdana"/>
        <family val="2"/>
      </rPr>
      <t>PK RAJAN
Scholarship Project</t>
    </r>
  </si>
  <si>
    <t>Govt Medical College, Kanyakumari</t>
  </si>
  <si>
    <t>RAMANUJAM</t>
  </si>
  <si>
    <t xml:space="preserve">MBBS – III Yr </t>
  </si>
  <si>
    <r>
      <rPr>
        <sz val="10"/>
        <rFont val="Verdana"/>
        <family val="2"/>
      </rPr>
      <t>HOPE3
Foundation Scholarship Project</t>
    </r>
  </si>
  <si>
    <t>Sri Ramakrishna Arts and Science College</t>
  </si>
  <si>
    <t>IYAPPAN R</t>
  </si>
  <si>
    <t xml:space="preserve">B. Com - I year </t>
  </si>
  <si>
    <t>Dhanraj Baid Jain College, Thoraipakkam</t>
  </si>
  <si>
    <t>VIJAY S</t>
  </si>
  <si>
    <t xml:space="preserve">B.Sc Computer Science – I Year </t>
  </si>
  <si>
    <t>DB Jain Engineering College</t>
  </si>
  <si>
    <t>TAMIL VENDAN</t>
  </si>
  <si>
    <t xml:space="preserve">B.Sc. Computer Science – I Year </t>
  </si>
  <si>
    <t>B. Com General</t>
  </si>
  <si>
    <t>Sastra University, Kumbakonom</t>
  </si>
  <si>
    <t>NAGAMANI</t>
  </si>
  <si>
    <t xml:space="preserve">B. Com General </t>
  </si>
  <si>
    <t>Caussanel College of arts and Science</t>
  </si>
  <si>
    <t>KAVYA D</t>
  </si>
  <si>
    <t xml:space="preserve">B.Sc IT </t>
  </si>
  <si>
    <t>Madurai Medical College</t>
  </si>
  <si>
    <t>D.ILLAKIYA EZHILARASI</t>
  </si>
  <si>
    <t xml:space="preserve">MBBS – III Year </t>
  </si>
  <si>
    <t>ANUJA.V</t>
  </si>
  <si>
    <t>B.Sc (Hons) Agriculture III Year</t>
  </si>
  <si>
    <t>MAHESWARI N</t>
  </si>
  <si>
    <r>
      <t>B.Sc Nursing 1</t>
    </r>
    <r>
      <rPr>
        <vertAlign val="superscript"/>
        <sz val="10"/>
        <rFont val="Verdana"/>
        <family val="2"/>
      </rPr>
      <t>st</t>
    </r>
    <r>
      <rPr>
        <sz val="10"/>
        <rFont val="Verdana"/>
        <family val="2"/>
      </rPr>
      <t xml:space="preserve"> Year</t>
    </r>
  </si>
  <si>
    <t>Scholarship Project – Dallas Chapter</t>
  </si>
  <si>
    <t>Annamalai University</t>
  </si>
  <si>
    <t>PREETHIKA S</t>
  </si>
  <si>
    <t xml:space="preserve">B.Sc[Hons] Agriculture – II Year </t>
  </si>
  <si>
    <t>Mahalakshmi and Muthuramalinga m Scholarship Project</t>
  </si>
  <si>
    <t>Sastra University</t>
  </si>
  <si>
    <t>R. SOUNDARYA</t>
  </si>
  <si>
    <t xml:space="preserve">B.E IV Year </t>
  </si>
  <si>
    <t>Bharathiyar Arakatalai Project</t>
  </si>
  <si>
    <t>S. KOWSIKA</t>
  </si>
  <si>
    <t>B.Tech Plastics Technology</t>
  </si>
  <si>
    <t>ATHIRA</t>
  </si>
  <si>
    <t>M.Sc. Food Nutrition</t>
  </si>
  <si>
    <t>G. KALPANA</t>
  </si>
  <si>
    <t>B.E Civil Engg III year</t>
  </si>
  <si>
    <t>V. THANGAPRIYA</t>
  </si>
  <si>
    <r>
      <rPr>
        <sz val="10"/>
        <rFont val="Verdana"/>
        <family val="2"/>
      </rPr>
      <t>CA
Intermediate</t>
    </r>
  </si>
  <si>
    <t>SNACCS College Project</t>
  </si>
  <si>
    <t>Rajalakshmi Engg College</t>
  </si>
  <si>
    <t>MEENAKSHI</t>
  </si>
  <si>
    <t xml:space="preserve">B.E III Year CSE </t>
  </si>
  <si>
    <t>Stanley Medical Alumni Scholarship Project</t>
  </si>
  <si>
    <t xml:space="preserve"> Stanley Medical College</t>
  </si>
  <si>
    <t>R. DHANALAKSHMI</t>
  </si>
  <si>
    <t>MBBS III Year</t>
  </si>
  <si>
    <t>S. SINDHU</t>
  </si>
  <si>
    <t>GGHSS B Mallapuram Scholarship Project</t>
  </si>
  <si>
    <t>Government Girls Higher Secondary School, B Mallapuram</t>
  </si>
  <si>
    <t>R SURYA</t>
  </si>
  <si>
    <t>M. NARMATHA</t>
  </si>
  <si>
    <t>M.THILAGAVATHI</t>
  </si>
  <si>
    <t>M.KEERTHIGA</t>
  </si>
  <si>
    <t>XII</t>
  </si>
  <si>
    <t>S. NEELUFUR</t>
  </si>
  <si>
    <r>
      <rPr>
        <sz val="10"/>
        <rFont val="Verdana"/>
        <family val="2"/>
      </rPr>
      <t>B.COM (CA)
1</t>
    </r>
    <r>
      <rPr>
        <vertAlign val="superscript"/>
        <sz val="10"/>
        <rFont val="Verdana"/>
        <family val="2"/>
      </rPr>
      <t>st</t>
    </r>
    <r>
      <rPr>
        <sz val="10"/>
        <rFont val="Verdana"/>
        <family val="2"/>
      </rPr>
      <t xml:space="preserve"> Year</t>
    </r>
  </si>
  <si>
    <t>J. POOJA</t>
  </si>
  <si>
    <t>B.A English I Year</t>
  </si>
  <si>
    <t>Subramanian Chettiar Gurukulam School Scholarship Project</t>
  </si>
  <si>
    <t>S.C.G.R Hr.Sec.School Amaravathipudur Sivagangai District</t>
  </si>
  <si>
    <t>P.KAVIYA</t>
  </si>
  <si>
    <t>A.SUWETHA</t>
  </si>
  <si>
    <t>A. KARTHIKEYAN</t>
  </si>
  <si>
    <t>A. AJAY EDWIN</t>
  </si>
  <si>
    <t>N. SUBA</t>
  </si>
  <si>
    <t>B.ANITHA</t>
  </si>
  <si>
    <t>S.ANITHA</t>
  </si>
  <si>
    <t>P.DIVYA</t>
  </si>
  <si>
    <t>M.PAVITHRA</t>
  </si>
  <si>
    <t>G.NACHAMMAI</t>
  </si>
  <si>
    <t>A.MUTHURAJAVEL</t>
  </si>
  <si>
    <t>G.SNEGA</t>
  </si>
  <si>
    <t>B.SANGAVI</t>
  </si>
  <si>
    <t>P.PANDISELVI</t>
  </si>
  <si>
    <t>R.RANJANI</t>
  </si>
  <si>
    <t>PL.ARAAMPALAN</t>
  </si>
  <si>
    <t>K.VIGNESWARAN</t>
  </si>
  <si>
    <t>S.NAKULEESHWARA N</t>
  </si>
  <si>
    <t>Senthil Kumar Mahadevan Scholarship Project</t>
  </si>
  <si>
    <t>PSG College of Technology</t>
  </si>
  <si>
    <t>ASWIN B</t>
  </si>
  <si>
    <r>
      <t>B.E EEE 2</t>
    </r>
    <r>
      <rPr>
        <vertAlign val="superscript"/>
        <sz val="10"/>
        <rFont val="Verdana"/>
        <family val="2"/>
      </rPr>
      <t>nd</t>
    </r>
    <r>
      <rPr>
        <sz val="10"/>
        <rFont val="Verdana"/>
        <family val="2"/>
      </rPr>
      <t xml:space="preserve"> Year </t>
    </r>
  </si>
  <si>
    <t>S. RAJA BALASARASWATHI</t>
  </si>
  <si>
    <r>
      <t>B.Tech Fashion Technology 3</t>
    </r>
    <r>
      <rPr>
        <vertAlign val="superscript"/>
        <sz val="10"/>
        <rFont val="Verdana"/>
        <family val="2"/>
      </rPr>
      <t>rd</t>
    </r>
    <r>
      <rPr>
        <sz val="10"/>
        <rFont val="Verdana"/>
        <family val="2"/>
      </rPr>
      <t xml:space="preserve"> Year 
of Technology</t>
    </r>
  </si>
  <si>
    <t>ROHITH S.P</t>
  </si>
  <si>
    <r>
      <t>B.Tech Robotics 4</t>
    </r>
    <r>
      <rPr>
        <vertAlign val="superscript"/>
        <sz val="10"/>
        <rFont val="Verdana"/>
        <family val="2"/>
      </rPr>
      <t>th</t>
    </r>
    <r>
      <rPr>
        <sz val="10"/>
        <rFont val="Verdana"/>
        <family val="2"/>
      </rPr>
      <t xml:space="preserve"> Year</t>
    </r>
  </si>
  <si>
    <t>Sengunthar Higher Secondary School</t>
  </si>
  <si>
    <t>K. PRADOSH</t>
  </si>
  <si>
    <t>P.BOOPALAN</t>
  </si>
  <si>
    <t>T. DHATCHINAMOORTHI</t>
  </si>
  <si>
    <r>
      <rPr>
        <sz val="10"/>
        <rFont val="Verdana"/>
        <family val="2"/>
      </rPr>
      <t>Arumugam Gurnatha Mudhaliar Scholarship
Project</t>
    </r>
  </si>
  <si>
    <t>Sri Sai Ram Engineering</t>
  </si>
  <si>
    <t>S. KOWSALYA</t>
  </si>
  <si>
    <t>B.E EEE 
College</t>
  </si>
  <si>
    <t>K.S.R College of Education</t>
  </si>
  <si>
    <t>K. RAMYADEVI</t>
  </si>
  <si>
    <t xml:space="preserve">B.Ed II Year </t>
  </si>
  <si>
    <t>K.BRINDHA</t>
  </si>
  <si>
    <t>B.COM (CA) II Year</t>
  </si>
  <si>
    <t>K.S.R College of Arts and Science College</t>
  </si>
  <si>
    <t>M.NIVETHA</t>
  </si>
  <si>
    <t>B.A English (II) 
Science</t>
  </si>
  <si>
    <t>Sengunthur Arts and Science College</t>
  </si>
  <si>
    <t>A.NISHANTHI</t>
  </si>
  <si>
    <t>B.Sc Maths (III) Sengunthur Arts and Science College</t>
  </si>
  <si>
    <t>SANKAR NARANYA</t>
  </si>
  <si>
    <t>B.B.A III Year</t>
  </si>
  <si>
    <t>SSM College of Engineering</t>
  </si>
  <si>
    <t>DEEPAN CHAKKRAVARTHI</t>
  </si>
  <si>
    <t>B.E ECE III Year SSM College of Engineering</t>
  </si>
  <si>
    <t>Thiagarjar Polytechnic College, Salem</t>
  </si>
  <si>
    <t>T.M MAGHESHWARAN</t>
  </si>
  <si>
    <t xml:space="preserve">Diploma Civil </t>
  </si>
  <si>
    <t>Sri Krishna College of Technology</t>
  </si>
  <si>
    <t>S.DINESH</t>
  </si>
  <si>
    <t xml:space="preserve">B.E Civil </t>
  </si>
  <si>
    <t>Rajammal Rangaswamy</t>
  </si>
  <si>
    <t>M. SRI LAXMAN</t>
  </si>
  <si>
    <t>Second Year Electrician 
ITI</t>
  </si>
  <si>
    <t>Muthayammal College of Engineering</t>
  </si>
  <si>
    <t>S.SOUNDARAYA</t>
  </si>
  <si>
    <t xml:space="preserve">B.E ECE (III Year) </t>
  </si>
  <si>
    <t>Govt college of Technnology</t>
  </si>
  <si>
    <t>V.PAVITHRA</t>
  </si>
  <si>
    <t>M DHURGA</t>
  </si>
  <si>
    <t>B. Com First Year</t>
  </si>
  <si>
    <t xml:space="preserve"> K.S.R College of Arts and
Science</t>
  </si>
  <si>
    <t>RITHIKA</t>
  </si>
  <si>
    <t>Gnanamani College of Technology</t>
  </si>
  <si>
    <t>SABARI NANTHAKUMAR</t>
  </si>
  <si>
    <t xml:space="preserve">B.E ECE </t>
  </si>
  <si>
    <t>MYTHILI</t>
  </si>
  <si>
    <t>M.Sc Zoology</t>
  </si>
  <si>
    <t>TNF Educational Scholarship - 2020 - 2021</t>
  </si>
  <si>
    <t>S. No</t>
  </si>
  <si>
    <t>Name of the Student</t>
  </si>
  <si>
    <t>Education Details</t>
  </si>
  <si>
    <t>Scholarship Amount                (Rs)</t>
  </si>
  <si>
    <t>Donor/Project Details</t>
  </si>
  <si>
    <t>P. KOWSALYA</t>
  </si>
  <si>
    <t>B.E -Second Year</t>
  </si>
  <si>
    <t>Arumugam &amp; Gurunathan Mudaliar Educational Scholarship Project</t>
  </si>
  <si>
    <t>B.   KARTHICKRAJA</t>
  </si>
  <si>
    <t>BVSC &amp; AH- Second Year</t>
  </si>
  <si>
    <t>S. HARISH</t>
  </si>
  <si>
    <t>DME- Third Year</t>
  </si>
  <si>
    <t>M. GOWTHAMRAJ</t>
  </si>
  <si>
    <t>B.E- Second Year</t>
  </si>
  <si>
    <t>A. AMIRTHESWARI</t>
  </si>
  <si>
    <t>T.M. MAGESHWARAN</t>
  </si>
  <si>
    <t>D.C.E- Final Year</t>
  </si>
  <si>
    <t>S. DEEPANCHAKKARAVARTHI</t>
  </si>
  <si>
    <t>B.E- Final Year</t>
  </si>
  <si>
    <t>M. NIVETHA</t>
  </si>
  <si>
    <t>B.A-Final Year</t>
  </si>
  <si>
    <t>P.S. RITHIKA</t>
  </si>
  <si>
    <t>B.Sc-Second Year</t>
  </si>
  <si>
    <t>K. BIRUNDHA</t>
  </si>
  <si>
    <t>B.Com-Final Year</t>
  </si>
  <si>
    <t>S. SABARINANTHAKUMAR</t>
  </si>
  <si>
    <t>B.E-Final Year</t>
  </si>
  <si>
    <t>R. SOWNDARYA</t>
  </si>
  <si>
    <t>M. DHURGA</t>
  </si>
  <si>
    <t>B.Com- Second Year</t>
  </si>
  <si>
    <t>M. SATHYA</t>
  </si>
  <si>
    <t>B.Com- First Year</t>
  </si>
  <si>
    <t>V. PAVITHRA</t>
  </si>
  <si>
    <t>P. NISANDTH</t>
  </si>
  <si>
    <t>B.Sc -Second Year</t>
  </si>
  <si>
    <t>P. MYTHILI</t>
  </si>
  <si>
    <t>M.Sc- Second Year</t>
  </si>
  <si>
    <t>S. SRIDHAR</t>
  </si>
  <si>
    <t>B.E- First Year</t>
  </si>
  <si>
    <t>S. MAHINAS</t>
  </si>
  <si>
    <r>
      <t>12</t>
    </r>
    <r>
      <rPr>
        <vertAlign val="superscript"/>
        <sz val="11"/>
        <rFont val="Verdana"/>
        <family val="2"/>
      </rPr>
      <t>th</t>
    </r>
    <r>
      <rPr>
        <sz val="11"/>
        <rFont val="Verdana"/>
        <family val="2"/>
      </rPr>
      <t xml:space="preserve"> Std</t>
    </r>
  </si>
  <si>
    <t>Bharathiyar Arakattalai Educational Scholarship Project</t>
  </si>
  <si>
    <t>P. THAMOTHARAN</t>
  </si>
  <si>
    <t>BA - First Year</t>
  </si>
  <si>
    <t>V.M. PRAANESWAR</t>
  </si>
  <si>
    <t>DME- Second Year</t>
  </si>
  <si>
    <t>CM Educational Assistance and Rural Development Project</t>
  </si>
  <si>
    <t>M. Gugan</t>
  </si>
  <si>
    <t>Diploma in CS</t>
  </si>
  <si>
    <t>G. DEIVANAI</t>
  </si>
  <si>
    <t>B.Sc – FirstYear</t>
  </si>
  <si>
    <t>Dhana Rengachary Educational Scholarship Project</t>
  </si>
  <si>
    <t>S. MONIKA</t>
  </si>
  <si>
    <t>B.com – First Year</t>
  </si>
  <si>
    <t>S.J. MOULEESHWAR</t>
  </si>
  <si>
    <r>
      <t>10</t>
    </r>
    <r>
      <rPr>
        <vertAlign val="superscript"/>
        <sz val="11"/>
        <rFont val="Verdana"/>
        <family val="2"/>
      </rPr>
      <t>th</t>
    </r>
    <r>
      <rPr>
        <sz val="11"/>
        <rFont val="Verdana"/>
        <family val="2"/>
      </rPr>
      <t xml:space="preserve"> STD</t>
    </r>
  </si>
  <si>
    <t>S. PREETHI SUNANDHA</t>
  </si>
  <si>
    <t>A. MUTHUPALANIAPPAN</t>
  </si>
  <si>
    <t>B.E – Second Year</t>
  </si>
  <si>
    <t>D. Naveen</t>
  </si>
  <si>
    <t>8th STD</t>
  </si>
  <si>
    <t>D. Niranjan</t>
  </si>
  <si>
    <t>Bavithran</t>
  </si>
  <si>
    <t>K. Roshini</t>
  </si>
  <si>
    <t>G, Deivanai</t>
  </si>
  <si>
    <t>K. SWATHI</t>
  </si>
  <si>
    <r>
      <t>9</t>
    </r>
    <r>
      <rPr>
        <vertAlign val="superscript"/>
        <sz val="11"/>
        <rFont val="Verdana"/>
        <family val="2"/>
      </rPr>
      <t>th</t>
    </r>
    <r>
      <rPr>
        <sz val="11"/>
        <rFont val="Verdana"/>
        <family val="2"/>
      </rPr>
      <t xml:space="preserve"> STD</t>
    </r>
  </si>
  <si>
    <t>Educational Assistance to Orphaned Girl Children Project at Kundrakudi</t>
  </si>
  <si>
    <t>J. SIVARANJANI</t>
  </si>
  <si>
    <t>A. BAKIYALAKSHMI</t>
  </si>
  <si>
    <t>P. GOPIKA</t>
  </si>
  <si>
    <r>
      <t>8</t>
    </r>
    <r>
      <rPr>
        <vertAlign val="superscript"/>
        <sz val="11"/>
        <rFont val="Verdana"/>
        <family val="2"/>
      </rPr>
      <t>th</t>
    </r>
    <r>
      <rPr>
        <sz val="11"/>
        <rFont val="Verdana"/>
        <family val="2"/>
      </rPr>
      <t xml:space="preserve"> STD</t>
    </r>
  </si>
  <si>
    <t>P. MARIMUTHU</t>
  </si>
  <si>
    <t>P. ANANTHI</t>
  </si>
  <si>
    <t>S. AKSHAYA</t>
  </si>
  <si>
    <r>
      <t>2</t>
    </r>
    <r>
      <rPr>
        <vertAlign val="superscript"/>
        <sz val="11"/>
        <rFont val="Verdana"/>
        <family val="2"/>
      </rPr>
      <t>nd</t>
    </r>
    <r>
      <rPr>
        <sz val="11"/>
        <rFont val="Verdana"/>
        <family val="2"/>
      </rPr>
      <t xml:space="preserve"> STD</t>
    </r>
  </si>
  <si>
    <t>S. RAMYA</t>
  </si>
  <si>
    <r>
      <t>5</t>
    </r>
    <r>
      <rPr>
        <vertAlign val="superscript"/>
        <sz val="11"/>
        <rFont val="Verdana"/>
        <family val="2"/>
      </rPr>
      <t>th</t>
    </r>
    <r>
      <rPr>
        <sz val="11"/>
        <rFont val="Verdana"/>
        <family val="2"/>
      </rPr>
      <t xml:space="preserve"> STD</t>
    </r>
  </si>
  <si>
    <t>A.SAGUNTHALADEVI</t>
  </si>
  <si>
    <r>
      <t>7</t>
    </r>
    <r>
      <rPr>
        <vertAlign val="superscript"/>
        <sz val="11"/>
        <rFont val="Verdana"/>
        <family val="2"/>
      </rPr>
      <t>th</t>
    </r>
    <r>
      <rPr>
        <sz val="11"/>
        <rFont val="Verdana"/>
        <family val="2"/>
      </rPr>
      <t xml:space="preserve"> STD</t>
    </r>
  </si>
  <si>
    <t>P. DIVYA DHARSHINI</t>
  </si>
  <si>
    <t>S. RAJESWARI</t>
  </si>
  <si>
    <t>A. ANANTHI</t>
  </si>
  <si>
    <t>P. SHARMETHA</t>
  </si>
  <si>
    <t>K. MADHUMEENA</t>
  </si>
  <si>
    <r>
      <t>12</t>
    </r>
    <r>
      <rPr>
        <vertAlign val="superscript"/>
        <sz val="11"/>
        <rFont val="Verdana"/>
        <family val="2"/>
      </rPr>
      <t>th</t>
    </r>
    <r>
      <rPr>
        <sz val="11"/>
        <rFont val="Verdana"/>
        <family val="2"/>
      </rPr>
      <t xml:space="preserve"> STD</t>
    </r>
  </si>
  <si>
    <t>A.   SINDHU</t>
  </si>
  <si>
    <t>B.Com - Second Year</t>
  </si>
  <si>
    <t>R. KASTHURI</t>
  </si>
  <si>
    <r>
      <t>11</t>
    </r>
    <r>
      <rPr>
        <vertAlign val="superscript"/>
        <sz val="11"/>
        <rFont val="Verdana"/>
        <family val="2"/>
      </rPr>
      <t>th</t>
    </r>
    <r>
      <rPr>
        <sz val="11"/>
        <rFont val="Verdana"/>
        <family val="2"/>
      </rPr>
      <t xml:space="preserve"> STD</t>
    </r>
  </si>
  <si>
    <t>R. BOOMIKA</t>
  </si>
  <si>
    <t>J. SRINITHI</t>
  </si>
  <si>
    <t>E. MUTHUMARI</t>
  </si>
  <si>
    <t>P.PAVITHRA</t>
  </si>
  <si>
    <t>A. VASANTHI</t>
  </si>
  <si>
    <t>S. SASIKALA</t>
  </si>
  <si>
    <t>B.Sc-Third Year</t>
  </si>
  <si>
    <t>Educational assistance to the Destitute and Socially abandoned School Children Project</t>
  </si>
  <si>
    <t>S. ARUNKUMAR</t>
  </si>
  <si>
    <t>BE -Third Year</t>
  </si>
  <si>
    <t>S. Shruthi</t>
  </si>
  <si>
    <t>D. Malini</t>
  </si>
  <si>
    <t>S. ARAVINTH</t>
  </si>
  <si>
    <t xml:space="preserve">B.E- First Year </t>
  </si>
  <si>
    <t>Essvee Foundation Educational Scholarship Project</t>
  </si>
  <si>
    <t>P. BHUAVANESHWARI</t>
  </si>
  <si>
    <t>B.E- Third Year</t>
  </si>
  <si>
    <t>V. RITHIK</t>
  </si>
  <si>
    <t>D.Sankar Ganesh</t>
  </si>
  <si>
    <t>M. VIDYASREE</t>
  </si>
  <si>
    <t>C.THARANI</t>
  </si>
  <si>
    <t>B.E - Final Year</t>
  </si>
  <si>
    <t>B.E - Final year</t>
  </si>
  <si>
    <t>A. MANJULA</t>
  </si>
  <si>
    <t>B.E-Third Year</t>
  </si>
  <si>
    <t>M. BHAGAVATHIPRIYA</t>
  </si>
  <si>
    <t>K. PRAVEENKUMAR</t>
  </si>
  <si>
    <t>B.E -Final Year</t>
  </si>
  <si>
    <t>N. Navina</t>
  </si>
  <si>
    <t>S. Afreen Roshini</t>
  </si>
  <si>
    <t>R. IYYAPAN</t>
  </si>
  <si>
    <t>HOPE3 Foundation Educational Scholarship Project</t>
  </si>
  <si>
    <t>P. THAMIL VENDHAN</t>
  </si>
  <si>
    <t>B.Sc - Second Year</t>
  </si>
  <si>
    <t>S. VIJAY</t>
  </si>
  <si>
    <t>R. Iyappan</t>
  </si>
  <si>
    <t>V. Anuja</t>
  </si>
  <si>
    <t>K. Yuvashri</t>
  </si>
  <si>
    <t>N. KOTTIESWARAN</t>
  </si>
  <si>
    <t>BCA - Second Year</t>
  </si>
  <si>
    <t>Kalvi Educational Scholarship Project</t>
  </si>
  <si>
    <t>S. Nithyanantham</t>
  </si>
  <si>
    <t>XI Std</t>
  </si>
  <si>
    <t>KPR Educational Scholarship Ptroject</t>
  </si>
  <si>
    <t>C. Giri</t>
  </si>
  <si>
    <t>J. LEENA VISHAGINI</t>
  </si>
  <si>
    <t>Kavignar S Karunanandaham Educational Scholarship Project</t>
  </si>
  <si>
    <t>R. DEEPIKA</t>
  </si>
  <si>
    <t>K.G. Saresh</t>
  </si>
  <si>
    <t>XII Std</t>
  </si>
  <si>
    <t>Manickam and Dr. Padmavathy Educational Scholarship Project</t>
  </si>
  <si>
    <t>A.M.SIVADHARSHINI</t>
  </si>
  <si>
    <r>
      <t>5</t>
    </r>
    <r>
      <rPr>
        <vertAlign val="superscript"/>
        <sz val="11"/>
        <rFont val="Verdana"/>
        <family val="2"/>
      </rPr>
      <t>th</t>
    </r>
    <r>
      <rPr>
        <sz val="11"/>
        <rFont val="Verdana"/>
        <family val="2"/>
      </rPr>
      <t xml:space="preserve">  Std</t>
    </r>
  </si>
  <si>
    <t>S. PRATHEEBARANI</t>
  </si>
  <si>
    <t xml:space="preserve">B.E – Fourth Year </t>
  </si>
  <si>
    <t>P. HARIPRIYA</t>
  </si>
  <si>
    <t>P. DIVYA</t>
  </si>
  <si>
    <r>
      <t>11</t>
    </r>
    <r>
      <rPr>
        <vertAlign val="superscript"/>
        <sz val="11"/>
        <rFont val="Verdana"/>
        <family val="2"/>
      </rPr>
      <t>th</t>
    </r>
    <r>
      <rPr>
        <sz val="11"/>
        <rFont val="Verdana"/>
        <family val="2"/>
      </rPr>
      <t xml:space="preserve"> Std </t>
    </r>
  </si>
  <si>
    <t>S. GUNAPRABHA</t>
  </si>
  <si>
    <t>B.Sc Nursing - First Year</t>
  </si>
  <si>
    <t>D. Mohan Prasad</t>
  </si>
  <si>
    <t>P. Ramaswami Memorial Scholarship Project</t>
  </si>
  <si>
    <t>D. Thirumalai</t>
  </si>
  <si>
    <t>X Std</t>
  </si>
  <si>
    <t>S. Surya</t>
  </si>
  <si>
    <t>IX Std</t>
  </si>
  <si>
    <t>M. Vallarasu</t>
  </si>
  <si>
    <t>B,Com - First Year</t>
  </si>
  <si>
    <t>M. Madhavan</t>
  </si>
  <si>
    <t>P. Nandakumar</t>
  </si>
  <si>
    <t>V. Gopi</t>
  </si>
  <si>
    <t>S. Appu</t>
  </si>
  <si>
    <t>T. Silambarasan</t>
  </si>
  <si>
    <t>K. Vasudevan</t>
  </si>
  <si>
    <t>V. Nagaraj</t>
  </si>
  <si>
    <t>M.B.B.S- Final Year</t>
  </si>
  <si>
    <t>Periyasamy Gounder and Ponnammal Educational Project</t>
  </si>
  <si>
    <t>M. Monisha</t>
  </si>
  <si>
    <t>PRS Educational Scholarship Project</t>
  </si>
  <si>
    <t>K.V. Poornitha</t>
  </si>
  <si>
    <t>M.B.B.S</t>
  </si>
  <si>
    <t>Stanley Medical Alumni Scholarship project</t>
  </si>
  <si>
    <t>A. Sadiya</t>
  </si>
  <si>
    <t>A. Sushma</t>
  </si>
  <si>
    <t>R. ABINAYA</t>
  </si>
  <si>
    <r>
      <t>11</t>
    </r>
    <r>
      <rPr>
        <vertAlign val="superscript"/>
        <sz val="11"/>
        <rFont val="Verdana"/>
        <family val="2"/>
      </rPr>
      <t>th</t>
    </r>
    <r>
      <rPr>
        <sz val="11"/>
        <rFont val="Verdana"/>
        <family val="2"/>
      </rPr>
      <t xml:space="preserve"> Std</t>
    </r>
  </si>
  <si>
    <t>Support to Government Aided School Project at  Amaravathipudur</t>
  </si>
  <si>
    <t>K. MEENATCHI</t>
  </si>
  <si>
    <t>R. NANTHINI</t>
  </si>
  <si>
    <t>V. AJAI</t>
  </si>
  <si>
    <t>V. AJITH</t>
  </si>
  <si>
    <t>R. RAJASIBI</t>
  </si>
  <si>
    <t>R. NAVEENKUMAR</t>
  </si>
  <si>
    <t>M. ASWINI</t>
  </si>
  <si>
    <t>U. GANGASRI</t>
  </si>
  <si>
    <t>S.SUSILA</t>
  </si>
  <si>
    <t>V. ASWIN</t>
  </si>
  <si>
    <t>B. ANANTHAPRIYA</t>
  </si>
  <si>
    <t>N. DHANALAKSHMI</t>
  </si>
  <si>
    <t>A.  RAMYA DEVI</t>
  </si>
  <si>
    <t>A.  SHALINI</t>
  </si>
  <si>
    <t>B.      THENMOZHI</t>
  </si>
  <si>
    <t>R. VALLI</t>
  </si>
  <si>
    <t>A.VIJAYALAKSHMI</t>
  </si>
  <si>
    <t>R. JEGATHEESWARAN</t>
  </si>
  <si>
    <t>P. SANKARPANDIYAN</t>
  </si>
  <si>
    <t>K. HARIHARASUTHAN</t>
  </si>
  <si>
    <t>P. BHUVANESWARI</t>
  </si>
  <si>
    <t>K. PRIYADHARSHINI</t>
  </si>
  <si>
    <t>P. ABINAYA</t>
  </si>
  <si>
    <t>M. KALAIVANI</t>
  </si>
  <si>
    <t>N. RESHMAGANDHI</t>
  </si>
  <si>
    <t>U. SANDHIYA</t>
  </si>
  <si>
    <t>D. SARAVANAN</t>
  </si>
  <si>
    <t>M. KAVITHA</t>
  </si>
  <si>
    <r>
      <t>12</t>
    </r>
    <r>
      <rPr>
        <vertAlign val="superscript"/>
        <sz val="11"/>
        <rFont val="Verdana"/>
        <family val="2"/>
      </rPr>
      <t>th</t>
    </r>
    <r>
      <rPr>
        <sz val="11"/>
        <rFont val="Verdana"/>
        <family val="2"/>
      </rPr>
      <t xml:space="preserve">  STD</t>
    </r>
  </si>
  <si>
    <t>R. RANJANI</t>
  </si>
  <si>
    <t>G. NANDHINI</t>
  </si>
  <si>
    <t>S. MAHALAKSHMI</t>
  </si>
  <si>
    <t>C. SARATHKUMAR</t>
  </si>
  <si>
    <t>B.  ANITHA</t>
  </si>
  <si>
    <t>S. ANITHA</t>
  </si>
  <si>
    <t>P. DHIVYA</t>
  </si>
  <si>
    <t>L. ROOBINI</t>
  </si>
  <si>
    <t>M. PAVITHRA</t>
  </si>
  <si>
    <t>G. NACHIAMMAI</t>
  </si>
  <si>
    <r>
      <rPr>
        <sz val="11"/>
        <rFont val="Verdana"/>
        <family val="2"/>
      </rPr>
      <t>A.  MUTHURAJAVEL</t>
    </r>
  </si>
  <si>
    <t>G. SNEHA</t>
  </si>
  <si>
    <t>B.   SANKAVI</t>
  </si>
  <si>
    <t>P. PANDISELVI</t>
  </si>
  <si>
    <t>A. ANSON RICKIE</t>
  </si>
  <si>
    <r>
      <t>6</t>
    </r>
    <r>
      <rPr>
        <vertAlign val="superscript"/>
        <sz val="11"/>
        <rFont val="Verdana"/>
        <family val="2"/>
      </rPr>
      <t>th</t>
    </r>
    <r>
      <rPr>
        <sz val="11"/>
        <rFont val="Verdana"/>
        <family val="2"/>
      </rPr>
      <t xml:space="preserve"> STD</t>
    </r>
  </si>
  <si>
    <t>V. VISHWA</t>
  </si>
  <si>
    <t>B. BARATH</t>
  </si>
  <si>
    <t>S. ARIHARAN</t>
  </si>
  <si>
    <t>S. MANIKANDAN</t>
  </si>
  <si>
    <t>R. ANURADHA</t>
  </si>
  <si>
    <t>S. HARIHARAN</t>
  </si>
  <si>
    <t>K. VIGNESWARAN</t>
  </si>
  <si>
    <t>R. SELVAKUMAR</t>
  </si>
  <si>
    <t>AR. NITHYA</t>
  </si>
  <si>
    <t>M. MADHUMITHA</t>
  </si>
  <si>
    <t>G.SUMITHRA</t>
  </si>
  <si>
    <t>S. PREETHIKA</t>
  </si>
  <si>
    <t>B.Sc -Third Year</t>
  </si>
  <si>
    <t>TNF Dallas Chapter</t>
  </si>
  <si>
    <t>N. ABDUL MAJEED</t>
  </si>
  <si>
    <t>VTK Memorial Educational Scholarship Project</t>
  </si>
  <si>
    <t>A.  BALAJI</t>
  </si>
  <si>
    <t>B.Tech -Final Year</t>
  </si>
  <si>
    <t>S. JANSI RANI</t>
  </si>
  <si>
    <t>B.Tech Aerospace</t>
  </si>
  <si>
    <t>J. MILOCHANAA</t>
  </si>
  <si>
    <t>B.Tech ECE</t>
  </si>
  <si>
    <t>B.Tech- Second Year</t>
  </si>
  <si>
    <t>TNF EDUCATIONAL SCHOLARSHIP - 2021 - 2022</t>
  </si>
  <si>
    <t>Scholarship Amount</t>
  </si>
  <si>
    <t>Donor / Project Details</t>
  </si>
  <si>
    <t>J. RAMANUJAM</t>
  </si>
  <si>
    <t>Periasamy Gounder and Tmt. Ponnammal Educational Scholarship</t>
  </si>
  <si>
    <t>R. SRIJANANIYA</t>
  </si>
  <si>
    <t>IV STD</t>
  </si>
  <si>
    <t>Sridhar Family Educational Scholarship</t>
  </si>
  <si>
    <t>DME - IInd Year</t>
  </si>
  <si>
    <t>CM Educational Assistance and Rural Development</t>
  </si>
  <si>
    <t>G.SENTHIKUMAR</t>
  </si>
  <si>
    <r>
      <t>10</t>
    </r>
    <r>
      <rPr>
        <vertAlign val="superscript"/>
        <sz val="11"/>
        <color theme="1"/>
        <rFont val="Arial"/>
        <family val="2"/>
      </rPr>
      <t>th</t>
    </r>
    <r>
      <rPr>
        <sz val="11"/>
        <color theme="1"/>
        <rFont val="Arial"/>
        <family val="2"/>
      </rPr>
      <t xml:space="preserve"> Std</t>
    </r>
  </si>
  <si>
    <t>G.SARAVANAN</t>
  </si>
  <si>
    <r>
      <t>12</t>
    </r>
    <r>
      <rPr>
        <vertAlign val="superscript"/>
        <sz val="11"/>
        <color theme="1"/>
        <rFont val="Arial"/>
        <family val="2"/>
      </rPr>
      <t>th</t>
    </r>
    <r>
      <rPr>
        <sz val="11"/>
        <color theme="1"/>
        <rFont val="Arial"/>
        <family val="2"/>
      </rPr>
      <t xml:space="preserve"> Std</t>
    </r>
  </si>
  <si>
    <t>P.KALAISELVI</t>
  </si>
  <si>
    <t>B.Com – Final Year</t>
  </si>
  <si>
    <t>N.SWEDA</t>
  </si>
  <si>
    <t>CA Intermediate</t>
  </si>
  <si>
    <t>N.KALAISELVI</t>
  </si>
  <si>
    <t>B.Sc (Nursing) – Ist Year</t>
  </si>
  <si>
    <t>P.VAITHEGI</t>
  </si>
  <si>
    <t>B.Sc Nursing - III Year</t>
  </si>
  <si>
    <t>District Corpus Fund - Villupuram</t>
  </si>
  <si>
    <t>K. VIGNESH</t>
  </si>
  <si>
    <t>Stanley Medical Alumni Educational Scholarship</t>
  </si>
  <si>
    <t>S.KALIRAJ</t>
  </si>
  <si>
    <t>MBBS – III Year</t>
  </si>
  <si>
    <t>K.KAMESH</t>
  </si>
  <si>
    <t>R.DHANALAKSHMI</t>
  </si>
  <si>
    <t>MBBS – CRRI</t>
  </si>
  <si>
    <t>A.SADIYA</t>
  </si>
  <si>
    <t>MBBS – Final Year</t>
  </si>
  <si>
    <t>A.SUSHMA</t>
  </si>
  <si>
    <t>MBBS – IIIrd Year</t>
  </si>
  <si>
    <t>K. KEERTHIKA</t>
  </si>
  <si>
    <t>MA – Ist Year</t>
  </si>
  <si>
    <t>Educational assistance to the Destitute and socially abandoned school children</t>
  </si>
  <si>
    <t>K. BALAJI</t>
  </si>
  <si>
    <t>BCA – IInd Year</t>
  </si>
  <si>
    <t>S.SRUTHU</t>
  </si>
  <si>
    <r>
      <t>Diploma in Hotel Management – 3</t>
    </r>
    <r>
      <rPr>
        <vertAlign val="superscript"/>
        <sz val="11"/>
        <color theme="1"/>
        <rFont val="Arial"/>
        <family val="2"/>
      </rPr>
      <t>rd</t>
    </r>
    <r>
      <rPr>
        <sz val="11"/>
        <color theme="1"/>
        <rFont val="Arial"/>
        <family val="2"/>
      </rPr>
      <t xml:space="preserve"> Year</t>
    </r>
  </si>
  <si>
    <t xml:space="preserve">Educational assistance to the Destitute and Socially abandoned School Children </t>
  </si>
  <si>
    <t>G. DHARANI</t>
  </si>
  <si>
    <r>
      <t>Diploma in Hotel Management – 2</t>
    </r>
    <r>
      <rPr>
        <vertAlign val="superscript"/>
        <sz val="11"/>
        <color theme="1"/>
        <rFont val="Arial"/>
        <family val="2"/>
      </rPr>
      <t>nd</t>
    </r>
    <r>
      <rPr>
        <sz val="11"/>
        <color theme="1"/>
        <rFont val="Arial"/>
        <family val="2"/>
      </rPr>
      <t xml:space="preserve"> Year</t>
    </r>
  </si>
  <si>
    <t>R.SARASWATHI</t>
  </si>
  <si>
    <t>B.Com – Ist Year</t>
  </si>
  <si>
    <t>S.RAGUNATHAN</t>
  </si>
  <si>
    <t>Mechanic Motor Vehicle – Ist Year</t>
  </si>
  <si>
    <t>S.DHINAKARAN</t>
  </si>
  <si>
    <t>B.RUBAN</t>
  </si>
  <si>
    <t>P. MOTHEES</t>
  </si>
  <si>
    <t>G.NAGARAJA</t>
  </si>
  <si>
    <t>Electrician – Ist Year</t>
  </si>
  <si>
    <t>S.MANOJ KUMAR</t>
  </si>
  <si>
    <t>D. KEERTHANA</t>
  </si>
  <si>
    <t>B.Sc Nursing – II Year</t>
  </si>
  <si>
    <t>D.MALINI</t>
  </si>
  <si>
    <t>B.Sc – III Year</t>
  </si>
  <si>
    <t>Educational assistance to the Destitute and Socially abandoned School Children</t>
  </si>
  <si>
    <t>A.AMSAVALLI</t>
  </si>
  <si>
    <t>B.Com – II Year</t>
  </si>
  <si>
    <t>B.KANISHKAR</t>
  </si>
  <si>
    <r>
      <t>12</t>
    </r>
    <r>
      <rPr>
        <vertAlign val="superscript"/>
        <sz val="11"/>
        <color theme="1"/>
        <rFont val="Arial"/>
        <family val="2"/>
      </rPr>
      <t>th</t>
    </r>
    <r>
      <rPr>
        <sz val="11"/>
        <color theme="1"/>
        <rFont val="Arial"/>
        <family val="2"/>
      </rPr>
      <t xml:space="preserve">  STD</t>
    </r>
  </si>
  <si>
    <t xml:space="preserve">Manickam and Dr. Padmavathy Educational Scholarship </t>
  </si>
  <si>
    <t>P.KAMALESH</t>
  </si>
  <si>
    <r>
      <t>5</t>
    </r>
    <r>
      <rPr>
        <vertAlign val="superscript"/>
        <sz val="11"/>
        <color theme="1"/>
        <rFont val="Arial"/>
        <family val="2"/>
      </rPr>
      <t>th</t>
    </r>
    <r>
      <rPr>
        <sz val="11"/>
        <color theme="1"/>
        <rFont val="Arial"/>
        <family val="2"/>
      </rPr>
      <t xml:space="preserve"> STD</t>
    </r>
  </si>
  <si>
    <t>B.NANDHINI</t>
  </si>
  <si>
    <t>B.Sc – II Year</t>
  </si>
  <si>
    <t>Manickam and Dr. Padmavathy Educational Scholarship</t>
  </si>
  <si>
    <t>K.G.SARESH</t>
  </si>
  <si>
    <t>B.E – Ist Year</t>
  </si>
  <si>
    <t>S. SOWMIYA</t>
  </si>
  <si>
    <t>BBA – IInd Year</t>
  </si>
  <si>
    <t>K.DHEEPDARSHINI</t>
  </si>
  <si>
    <t>BPT – Ist Year</t>
  </si>
  <si>
    <t>A. SINDHU</t>
  </si>
  <si>
    <t>B.Com - IInd Year</t>
  </si>
  <si>
    <t>Educational Assistance to orphaned Girl children, Kundrakudi</t>
  </si>
  <si>
    <r>
      <t>2</t>
    </r>
    <r>
      <rPr>
        <vertAlign val="superscript"/>
        <sz val="11"/>
        <color theme="1"/>
        <rFont val="Arial"/>
        <family val="2"/>
      </rPr>
      <t>nd</t>
    </r>
    <r>
      <rPr>
        <sz val="11"/>
        <color theme="1"/>
        <rFont val="Arial"/>
        <family val="2"/>
      </rPr>
      <t xml:space="preserve"> STD</t>
    </r>
  </si>
  <si>
    <r>
      <t>4</t>
    </r>
    <r>
      <rPr>
        <vertAlign val="superscript"/>
        <sz val="11"/>
        <color theme="1"/>
        <rFont val="Arial"/>
        <family val="2"/>
      </rPr>
      <t>th</t>
    </r>
    <r>
      <rPr>
        <sz val="11"/>
        <color theme="1"/>
        <rFont val="Arial"/>
        <family val="2"/>
      </rPr>
      <t xml:space="preserve"> STD</t>
    </r>
  </si>
  <si>
    <t>A.          ANANTHI</t>
  </si>
  <si>
    <r>
      <t>7</t>
    </r>
    <r>
      <rPr>
        <vertAlign val="superscript"/>
        <sz val="11"/>
        <color theme="1"/>
        <rFont val="Arial"/>
        <family val="2"/>
      </rPr>
      <t>th</t>
    </r>
    <r>
      <rPr>
        <sz val="11"/>
        <color theme="1"/>
        <rFont val="Arial"/>
        <family val="2"/>
      </rPr>
      <t xml:space="preserve"> STD</t>
    </r>
  </si>
  <si>
    <r>
      <t>9</t>
    </r>
    <r>
      <rPr>
        <vertAlign val="superscript"/>
        <sz val="11"/>
        <color theme="1"/>
        <rFont val="Arial"/>
        <family val="2"/>
      </rPr>
      <t>th</t>
    </r>
    <r>
      <rPr>
        <sz val="11"/>
        <color theme="1"/>
        <rFont val="Arial"/>
        <family val="2"/>
      </rPr>
      <t xml:space="preserve"> Std</t>
    </r>
  </si>
  <si>
    <t>A. BACKIYALAKSHMI</t>
  </si>
  <si>
    <r>
      <t>9</t>
    </r>
    <r>
      <rPr>
        <vertAlign val="superscript"/>
        <sz val="11"/>
        <color theme="1"/>
        <rFont val="Arial"/>
        <family val="2"/>
      </rPr>
      <t>th</t>
    </r>
    <r>
      <rPr>
        <sz val="11"/>
        <color theme="1"/>
        <rFont val="Arial"/>
        <family val="2"/>
      </rPr>
      <t xml:space="preserve"> STD</t>
    </r>
  </si>
  <si>
    <r>
      <t>10</t>
    </r>
    <r>
      <rPr>
        <vertAlign val="superscript"/>
        <sz val="11"/>
        <color theme="1"/>
        <rFont val="Arial"/>
        <family val="2"/>
      </rPr>
      <t>th</t>
    </r>
    <r>
      <rPr>
        <sz val="11"/>
        <color theme="1"/>
        <rFont val="Arial"/>
        <family val="2"/>
      </rPr>
      <t xml:space="preserve"> STD</t>
    </r>
  </si>
  <si>
    <t>P. PAVITHRA</t>
  </si>
  <si>
    <r>
      <t>11</t>
    </r>
    <r>
      <rPr>
        <vertAlign val="superscript"/>
        <sz val="11"/>
        <color theme="1"/>
        <rFont val="Arial"/>
        <family val="2"/>
      </rPr>
      <t>th</t>
    </r>
    <r>
      <rPr>
        <sz val="11"/>
        <color theme="1"/>
        <rFont val="Arial"/>
        <family val="2"/>
      </rPr>
      <t xml:space="preserve"> Std</t>
    </r>
  </si>
  <si>
    <r>
      <t>11</t>
    </r>
    <r>
      <rPr>
        <vertAlign val="superscript"/>
        <sz val="11"/>
        <color theme="1"/>
        <rFont val="Arial"/>
        <family val="2"/>
      </rPr>
      <t>th</t>
    </r>
    <r>
      <rPr>
        <sz val="11"/>
        <color theme="1"/>
        <rFont val="Arial"/>
        <family val="2"/>
      </rPr>
      <t xml:space="preserve"> STD</t>
    </r>
  </si>
  <si>
    <r>
      <t>12</t>
    </r>
    <r>
      <rPr>
        <vertAlign val="superscript"/>
        <sz val="11"/>
        <color theme="1"/>
        <rFont val="Arial"/>
        <family val="2"/>
      </rPr>
      <t>th</t>
    </r>
    <r>
      <rPr>
        <sz val="11"/>
        <color theme="1"/>
        <rFont val="Arial"/>
        <family val="2"/>
      </rPr>
      <t xml:space="preserve"> STD</t>
    </r>
  </si>
  <si>
    <t>A.     SAGUNDHALA DEVI</t>
  </si>
  <si>
    <r>
      <t>8</t>
    </r>
    <r>
      <rPr>
        <vertAlign val="superscript"/>
        <sz val="11"/>
        <color theme="1"/>
        <rFont val="Arial"/>
        <family val="2"/>
      </rPr>
      <t>th</t>
    </r>
    <r>
      <rPr>
        <sz val="11"/>
        <color theme="1"/>
        <rFont val="Arial"/>
        <family val="2"/>
      </rPr>
      <t xml:space="preserve"> Std</t>
    </r>
  </si>
  <si>
    <t>A.      VASANTHY</t>
  </si>
  <si>
    <t>P.DANIYA</t>
  </si>
  <si>
    <r>
      <t>4</t>
    </r>
    <r>
      <rPr>
        <vertAlign val="superscript"/>
        <sz val="11"/>
        <color theme="1"/>
        <rFont val="Arial"/>
        <family val="2"/>
      </rPr>
      <t>th</t>
    </r>
    <r>
      <rPr>
        <sz val="11"/>
        <color theme="1"/>
        <rFont val="Arial"/>
        <family val="2"/>
      </rPr>
      <t xml:space="preserve"> Std</t>
    </r>
  </si>
  <si>
    <t>V.LAKSHMI</t>
  </si>
  <si>
    <r>
      <t>5</t>
    </r>
    <r>
      <rPr>
        <vertAlign val="superscript"/>
        <sz val="11"/>
        <color theme="1"/>
        <rFont val="Arial"/>
        <family val="2"/>
      </rPr>
      <t>th</t>
    </r>
    <r>
      <rPr>
        <sz val="11"/>
        <color theme="1"/>
        <rFont val="Arial"/>
        <family val="2"/>
      </rPr>
      <t xml:space="preserve"> Std</t>
    </r>
  </si>
  <si>
    <t>C.SRIBALA</t>
  </si>
  <si>
    <t>M.KARTHIKA</t>
  </si>
  <si>
    <t>P.RENUGA</t>
  </si>
  <si>
    <t>G.JEYARUBIKA</t>
  </si>
  <si>
    <t>G.MONIKA</t>
  </si>
  <si>
    <t>V. JOTHILAKSHMI</t>
  </si>
  <si>
    <t>VTK Memorial Educational Scholarship</t>
  </si>
  <si>
    <t>S. AKALAYA</t>
  </si>
  <si>
    <t>T. GEETHA</t>
  </si>
  <si>
    <t>R. SHALINI</t>
  </si>
  <si>
    <t>V. SARANYA</t>
  </si>
  <si>
    <t>J. YAZHINI</t>
  </si>
  <si>
    <t>E. HARINI</t>
  </si>
  <si>
    <t>B.THAMILARASI</t>
  </si>
  <si>
    <t>L.KIRUTHIKA</t>
  </si>
  <si>
    <r>
      <t>11</t>
    </r>
    <r>
      <rPr>
        <vertAlign val="superscript"/>
        <sz val="11"/>
        <color theme="1"/>
        <rFont val="Arial"/>
        <family val="2"/>
      </rPr>
      <t>th</t>
    </r>
    <r>
      <rPr>
        <sz val="11"/>
        <color theme="1"/>
        <rFont val="Arial"/>
        <family val="2"/>
      </rPr>
      <t xml:space="preserve">  STD</t>
    </r>
  </si>
  <si>
    <t>S. SANGITHA</t>
  </si>
  <si>
    <t>M.SIVANESHWARI</t>
  </si>
  <si>
    <t>C. ANANTHI</t>
  </si>
  <si>
    <t>P.SAKTHIVEL</t>
  </si>
  <si>
    <t>Electronic Mechanic – ITI</t>
  </si>
  <si>
    <t>M.VENKATESHPANDIAN</t>
  </si>
  <si>
    <t>Mechanic Motor Vehicle – ITI</t>
  </si>
  <si>
    <t>A.KAVIYARASAN</t>
  </si>
  <si>
    <t>A.MUTTAMIL</t>
  </si>
  <si>
    <t>R.MUTHUKUMAR</t>
  </si>
  <si>
    <t>Mechanical Motor Vehicle – ITI</t>
  </si>
  <si>
    <t>P.KARUPPAIAH</t>
  </si>
  <si>
    <t>N.BARANIDHARAN</t>
  </si>
  <si>
    <t>Electronics Mechanic – ITI</t>
  </si>
  <si>
    <t>S.RADHAKRISHNAN</t>
  </si>
  <si>
    <t>T.DHANUSHKUMAR</t>
  </si>
  <si>
    <t>S.MARIMUTHU</t>
  </si>
  <si>
    <t>Electronics Mechanic - ITI</t>
  </si>
  <si>
    <t>C.PRAVINPAUL</t>
  </si>
  <si>
    <t>K.PRAMAN</t>
  </si>
  <si>
    <t>T. RAMANATHAN</t>
  </si>
  <si>
    <t>M.SHANMUGASUNDARAM</t>
  </si>
  <si>
    <t>S.SELVASRINATH</t>
  </si>
  <si>
    <t>C.CHINNAIAH</t>
  </si>
  <si>
    <t>S.P.KALIDAS</t>
  </si>
  <si>
    <t>P.KARUPPAIYA</t>
  </si>
  <si>
    <t>S.THENNARASU</t>
  </si>
  <si>
    <t>P.VINOTH</t>
  </si>
  <si>
    <t>R.SIVA</t>
  </si>
  <si>
    <t>B.KATHIRAVAN</t>
  </si>
  <si>
    <t>N.NACHAMMAI</t>
  </si>
  <si>
    <t>Computer operator and Programming Assistant</t>
  </si>
  <si>
    <t>T.GAYATHRI</t>
  </si>
  <si>
    <t>A.SHANTHINI</t>
  </si>
  <si>
    <t>S.SWETHA</t>
  </si>
  <si>
    <t>A.VEERAMANI</t>
  </si>
  <si>
    <t>N.SUGUMAR</t>
  </si>
  <si>
    <t>R.PRASANNA</t>
  </si>
  <si>
    <t>S. CHANDRASEKAR</t>
  </si>
  <si>
    <t>P.BHARATHI</t>
  </si>
  <si>
    <t>S.PRAVEEN</t>
  </si>
  <si>
    <t>P.HARIKRISHNAN</t>
  </si>
  <si>
    <t>A.ADAIKAPPAN</t>
  </si>
  <si>
    <t>P.RAMASAMY</t>
  </si>
  <si>
    <t>A.SANTHOSHKUMAR</t>
  </si>
  <si>
    <t>K.ALAGARSAMY</t>
  </si>
  <si>
    <t>A.SARANRAJ</t>
  </si>
  <si>
    <t>Electronic Mechanic - ITI</t>
  </si>
  <si>
    <t>N.BARATH</t>
  </si>
  <si>
    <t>K.KAVI</t>
  </si>
  <si>
    <t>B.Sc – Ist Year</t>
  </si>
  <si>
    <t>G.DEIVANAI</t>
  </si>
  <si>
    <t>P.PRIYADHARSHINI</t>
  </si>
  <si>
    <t>B.A – Ist Year</t>
  </si>
  <si>
    <t>R.YUVARANI</t>
  </si>
  <si>
    <t>R.YUVASHRI</t>
  </si>
  <si>
    <t>K.DARSHINI</t>
  </si>
  <si>
    <t>M.MOHANA</t>
  </si>
  <si>
    <r>
      <t>6</t>
    </r>
    <r>
      <rPr>
        <vertAlign val="superscript"/>
        <sz val="11"/>
        <color theme="1"/>
        <rFont val="Arial"/>
        <family val="2"/>
      </rPr>
      <t>th</t>
    </r>
    <r>
      <rPr>
        <sz val="11"/>
        <color theme="1"/>
        <rFont val="Arial"/>
        <family val="2"/>
      </rPr>
      <t xml:space="preserve"> STD</t>
    </r>
  </si>
  <si>
    <t>R.GAYATHRI</t>
  </si>
  <si>
    <t>S.VALARMATHI</t>
  </si>
  <si>
    <r>
      <t>8</t>
    </r>
    <r>
      <rPr>
        <vertAlign val="superscript"/>
        <sz val="11"/>
        <color theme="1"/>
        <rFont val="Arial"/>
        <family val="2"/>
      </rPr>
      <t>th</t>
    </r>
    <r>
      <rPr>
        <sz val="11"/>
        <color theme="1"/>
        <rFont val="Arial"/>
        <family val="2"/>
      </rPr>
      <t xml:space="preserve"> STD</t>
    </r>
  </si>
  <si>
    <t>N.NAGAVALLI</t>
  </si>
  <si>
    <t>V.MANJULA</t>
  </si>
  <si>
    <t>V.AKILANDESWARI</t>
  </si>
  <si>
    <t>P. SATHISH</t>
  </si>
  <si>
    <t>Diploma in EEE</t>
  </si>
  <si>
    <t>G.MUTHU</t>
  </si>
  <si>
    <t>Diploma in Civil</t>
  </si>
  <si>
    <t>S.SANTHOSH KUMAR</t>
  </si>
  <si>
    <t>B.Sc – IInd  year</t>
  </si>
  <si>
    <t>S.SHAKINI</t>
  </si>
  <si>
    <t>P.SNEHA</t>
  </si>
  <si>
    <t>Support to Government aided school  students</t>
  </si>
  <si>
    <t>K.MEENATCHI</t>
  </si>
  <si>
    <t>V.AJAI</t>
  </si>
  <si>
    <t>V.AJITH</t>
  </si>
  <si>
    <t>J.AKASH</t>
  </si>
  <si>
    <t>R.RAJASIBI</t>
  </si>
  <si>
    <t>M.ASWINI</t>
  </si>
  <si>
    <t>V.ASWIN</t>
  </si>
  <si>
    <t>C.THENMOZHI</t>
  </si>
  <si>
    <t>A. RAMYA DEVI</t>
  </si>
  <si>
    <t>P.MALATHI</t>
  </si>
  <si>
    <t>K.PRIYADHARSHINI</t>
  </si>
  <si>
    <t>S.SUMITHA</t>
  </si>
  <si>
    <t>B.ANANTHAPRIYA</t>
  </si>
  <si>
    <t>R.VALLI</t>
  </si>
  <si>
    <t>P.BHUVANESWARI</t>
  </si>
  <si>
    <t>A.SHALINI</t>
  </si>
  <si>
    <t>P. SANKAR PANDIYAN</t>
  </si>
  <si>
    <t>R.JEGATHEESWARAN</t>
  </si>
  <si>
    <t>K.HARIHARASUTHAN</t>
  </si>
  <si>
    <t>P.ABINAYA</t>
  </si>
  <si>
    <t>U.SANDHIYA</t>
  </si>
  <si>
    <t>P.SIVASUNDARI</t>
  </si>
  <si>
    <t>M.KALAIVANI</t>
  </si>
  <si>
    <t>N.RESHMA GANDHI</t>
  </si>
  <si>
    <t>D.SARAVANAN</t>
  </si>
  <si>
    <t>S.VIJAY</t>
  </si>
  <si>
    <t>R.SANTHOSHKUMAR</t>
  </si>
  <si>
    <t>M.KARPAGAMOORTHI</t>
  </si>
  <si>
    <t>M.ANUSUYA</t>
  </si>
  <si>
    <t>P. PRIYADHARSHINI</t>
  </si>
  <si>
    <t>E.SANTHOSH RAJA</t>
  </si>
  <si>
    <t>K.PANDIMANI</t>
  </si>
  <si>
    <t>S.NISHA</t>
  </si>
  <si>
    <t>V.MAHALAKSHMI</t>
  </si>
  <si>
    <t>S.KAYALVIZHI</t>
  </si>
  <si>
    <t>K.MADHUNISHA</t>
  </si>
  <si>
    <t>J.RESIKA</t>
  </si>
  <si>
    <t>M.VAITHEESWARAN</t>
  </si>
  <si>
    <t>S.ANBUSELVAM</t>
  </si>
  <si>
    <t>J.DHURKA</t>
  </si>
  <si>
    <t>A. ABINAYA</t>
  </si>
  <si>
    <t>M.SIVARANJANI</t>
  </si>
  <si>
    <t>E.VASANTH</t>
  </si>
  <si>
    <t>M.SRINIVASAN</t>
  </si>
  <si>
    <t>K.GUNASEELAN</t>
  </si>
  <si>
    <t>S.PARTHIPAN</t>
  </si>
  <si>
    <t>A.ALAGESAN</t>
  </si>
  <si>
    <t>K.BANUPRIYA</t>
  </si>
  <si>
    <t>P.KAMALESAN</t>
  </si>
  <si>
    <t>K.VEEASEKAR</t>
  </si>
  <si>
    <t>S.CHANDRAN</t>
  </si>
  <si>
    <t>M.ARUNACHALAM</t>
  </si>
  <si>
    <t>S.KUMAR</t>
  </si>
  <si>
    <t>T.MANIMURASU</t>
  </si>
  <si>
    <t>V.VEERAKUMAR</t>
  </si>
  <si>
    <t>N.INDHIRAPRIYADHARSHINI</t>
  </si>
  <si>
    <t>R. DHARSHIKA</t>
  </si>
  <si>
    <t>K.KAVIYA</t>
  </si>
  <si>
    <t>K.CHIVNRAJ</t>
  </si>
  <si>
    <t>M.NIVETHIKA</t>
  </si>
  <si>
    <t>S.SANTHIYA</t>
  </si>
  <si>
    <t>M.DHANALAKSHMI</t>
  </si>
  <si>
    <t>S. MANIMEKALAI</t>
  </si>
  <si>
    <t>R.PODHUMPONU</t>
  </si>
  <si>
    <t>R.SOBANA</t>
  </si>
  <si>
    <t>K.GOPIKA</t>
  </si>
  <si>
    <t>V.VIJAYANILA</t>
  </si>
  <si>
    <t>S.KALIYAMMAL</t>
  </si>
  <si>
    <t>S.VISWANATHAN</t>
  </si>
  <si>
    <t>A.MICHEALPRADEEP</t>
  </si>
  <si>
    <t>C.PRAVEEN</t>
  </si>
  <si>
    <t>S.SUTHIL</t>
  </si>
  <si>
    <t>V.LARVIN AKSHAYAN</t>
  </si>
  <si>
    <t>R.JEYANDRAN</t>
  </si>
  <si>
    <t>M.TAMILMAGAL</t>
  </si>
  <si>
    <t>M.ANAND</t>
  </si>
  <si>
    <t>S.SEVUGAPERUMAL</t>
  </si>
  <si>
    <t>G.KOUSALYA</t>
  </si>
  <si>
    <t>R.KRISHNAVENI</t>
  </si>
  <si>
    <t>N.SAKTHIMARI</t>
  </si>
  <si>
    <t>R.LATHA</t>
  </si>
  <si>
    <t>R.THILOSHINIYA</t>
  </si>
  <si>
    <t>R.SARATHI</t>
  </si>
  <si>
    <t>K.SARAVANAKUMAR</t>
  </si>
  <si>
    <t>RM. SIVAPERUMAL</t>
  </si>
  <si>
    <t>V.SARAN</t>
  </si>
  <si>
    <t>A.AAKASH</t>
  </si>
  <si>
    <t>S.PARATHASARATHI</t>
  </si>
  <si>
    <t>R.JAYASURYA</t>
  </si>
  <si>
    <t>C.SARATHKUMAR</t>
  </si>
  <si>
    <t>R.SELVAKUMAR</t>
  </si>
  <si>
    <t>C.NAGARAJAN</t>
  </si>
  <si>
    <t>A.ANSONRICKIE</t>
  </si>
  <si>
    <t>V.VISHWA</t>
  </si>
  <si>
    <t>P.DHIVYA</t>
  </si>
  <si>
    <t>B.E (Computer Science ) – Ist Year</t>
  </si>
  <si>
    <t>A.DHIVYA BHARATHY</t>
  </si>
  <si>
    <t>Pethal Achi Girls Hr. Sec. School, Educational Scholarship</t>
  </si>
  <si>
    <t>P.GOWSALYA</t>
  </si>
  <si>
    <t>P.RANJANI</t>
  </si>
  <si>
    <t>K.PAVITHRA</t>
  </si>
  <si>
    <t>N.NAFRABARVIN</t>
  </si>
  <si>
    <t>S.MOHAMED MAJITHA</t>
  </si>
  <si>
    <t>T.AKALYA</t>
  </si>
  <si>
    <t>M.DEEPADHARSHINI</t>
  </si>
  <si>
    <t>M.SUBIKSHA</t>
  </si>
  <si>
    <t>S.SANGEETHA</t>
  </si>
  <si>
    <t>S.KAVIYA</t>
  </si>
  <si>
    <t>HS. SARADHAPRIYA</t>
  </si>
  <si>
    <t>I.THILOTH</t>
  </si>
  <si>
    <t>K.SANDHIYA</t>
  </si>
  <si>
    <t>M.MONISHA</t>
  </si>
  <si>
    <t>V.YOGARAGAVI</t>
  </si>
  <si>
    <t>P.DEEBIKA</t>
  </si>
  <si>
    <t>MBBS – Second Year</t>
  </si>
  <si>
    <t>Essvee Foundation Educational Scholarship</t>
  </si>
  <si>
    <t>D.SANKAR GANESH</t>
  </si>
  <si>
    <t>B.Tech – IV Year</t>
  </si>
  <si>
    <t>P.BHUVANESHWARI</t>
  </si>
  <si>
    <t>V.RITHICK</t>
  </si>
  <si>
    <t>C.VARSHAN</t>
  </si>
  <si>
    <t>B.E – II Year</t>
  </si>
  <si>
    <t>S.SARAVANA CHANDRA</t>
  </si>
  <si>
    <t>B.E – III Year</t>
  </si>
  <si>
    <t>K.DURGAPARAMESHWARI</t>
  </si>
  <si>
    <t>P.SELVARAJ</t>
  </si>
  <si>
    <t>B.Tech – Final Year</t>
  </si>
  <si>
    <t>D. SAMUVEL</t>
  </si>
  <si>
    <t>MBBS – II Year</t>
  </si>
  <si>
    <t>M.PRADEEPA</t>
  </si>
  <si>
    <t>B.Tech – III Year</t>
  </si>
  <si>
    <t>P.SIVANANDHAM</t>
  </si>
  <si>
    <t>M.VIDYASREE</t>
  </si>
  <si>
    <t>R.AGALYADHARSHINI</t>
  </si>
  <si>
    <t>Arumugam &amp; Gurunathan Educational Scholarship</t>
  </si>
  <si>
    <t>S.SABARI</t>
  </si>
  <si>
    <t>B.Tech – Ist Year</t>
  </si>
  <si>
    <t>B.E – IInd Year</t>
  </si>
  <si>
    <t>K.KIRUTHIKA</t>
  </si>
  <si>
    <t>U.DHARANI</t>
  </si>
  <si>
    <t>B.Sc – IInd Year</t>
  </si>
  <si>
    <t>S.PAVITHRA DEVI</t>
  </si>
  <si>
    <t>S.SOUNDARARAJAN</t>
  </si>
  <si>
    <t>B.E – II nd Year</t>
  </si>
  <si>
    <t>J.DEEPIKA</t>
  </si>
  <si>
    <t>M.DHANUSH</t>
  </si>
  <si>
    <t>T.N.MOULY VINAYAKA</t>
  </si>
  <si>
    <t>R.HARIPRIYA</t>
  </si>
  <si>
    <t>R.GOWSALYA</t>
  </si>
  <si>
    <t>B.Com Ist Year</t>
  </si>
  <si>
    <t>T.M.MAGESHWARAN</t>
  </si>
  <si>
    <t>S.SABARINANTHAKUMAR</t>
  </si>
  <si>
    <t>B.E – IIIrd Year</t>
  </si>
  <si>
    <t>P.S.RITHIKA</t>
  </si>
  <si>
    <t>B.Sc – Final Year</t>
  </si>
  <si>
    <t>M.GOWTHAMRAJ</t>
  </si>
  <si>
    <t>S.SRIDHAR</t>
  </si>
  <si>
    <t>A.AMIRTHESWARI</t>
  </si>
  <si>
    <t>P.NISANDTH</t>
  </si>
  <si>
    <t>B.KARTHICK RAJA</t>
  </si>
  <si>
    <t>BVSC – IInd Year</t>
  </si>
  <si>
    <t>M.DHURGA</t>
  </si>
  <si>
    <t>P.KOWSALYA</t>
  </si>
  <si>
    <t>T.LOGASUNDARAM</t>
  </si>
  <si>
    <t>Sri Krishna Aiyer Hr. Sec. School Educational Scholarship</t>
  </si>
  <si>
    <t>S.HARIKRISHNAN</t>
  </si>
  <si>
    <t>K.MARICHAMY</t>
  </si>
  <si>
    <t>G.JEEVITH</t>
  </si>
  <si>
    <t>S.SRI RAM SUNDAR</t>
  </si>
  <si>
    <t>K.KATHIRVEL</t>
  </si>
  <si>
    <t>P.GAJENDRAN</t>
  </si>
  <si>
    <t>S.KOODEESWARAN</t>
  </si>
  <si>
    <t>M.MUTHAZHAGU</t>
  </si>
  <si>
    <t>S.MUTHUKUMAR</t>
  </si>
  <si>
    <t>V.DHARSAN</t>
  </si>
  <si>
    <t>P.SANJAY</t>
  </si>
  <si>
    <t>P.SENTHILKUMAR</t>
  </si>
  <si>
    <t>S.KARTHICKRAJA</t>
  </si>
  <si>
    <t>M.PREMKUMAR</t>
  </si>
  <si>
    <t>OM SAKTHI VINAYAGAM</t>
  </si>
  <si>
    <t>S.KALAIRAJA</t>
  </si>
  <si>
    <t>S.KALAJIYA PANDIYAN</t>
  </si>
  <si>
    <t>V.VIMALA RAJ</t>
  </si>
  <si>
    <t>S.PRAVEEN KUMAR</t>
  </si>
  <si>
    <t>B. MADHAVAN</t>
  </si>
  <si>
    <t>A.YUVANRAJA</t>
  </si>
  <si>
    <t>P.PREMKUMAR</t>
  </si>
  <si>
    <t>G.MAHARAJAN</t>
  </si>
  <si>
    <t>J.DHIVAGAR</t>
  </si>
  <si>
    <t>P.JEIRAMAKRISHNA</t>
  </si>
  <si>
    <t>D.SHARAN</t>
  </si>
  <si>
    <t>G.SUNDARESWARAN</t>
  </si>
  <si>
    <t>M.KARTHI</t>
  </si>
  <si>
    <t>S.VISWANATH</t>
  </si>
  <si>
    <t>S.SRITHARAN</t>
  </si>
  <si>
    <t>M.JEGATHEESWARAN</t>
  </si>
  <si>
    <t>T.ALAGURAJA</t>
  </si>
  <si>
    <t>S.HARISHKUMAR</t>
  </si>
  <si>
    <t>M.NATRAYAN</t>
  </si>
  <si>
    <t>D.THIRUPATHIRAJA</t>
  </si>
  <si>
    <t>E. HARIKRISHNAN</t>
  </si>
  <si>
    <t>G.AKASH ATHIRUPAN</t>
  </si>
  <si>
    <t>TNF Scholarship for Orphaned children due to COVID19  Pandemic</t>
  </si>
  <si>
    <t>G. ALLEN ABISHECK</t>
  </si>
  <si>
    <t>L.V.SREE RAM VARMA</t>
  </si>
  <si>
    <t>L.V.GUGAN VARMA</t>
  </si>
  <si>
    <t>S.SAKTHIVEL</t>
  </si>
  <si>
    <t>R.KISHORE</t>
  </si>
  <si>
    <t>A.LOKESH</t>
  </si>
  <si>
    <t>A.GIRIVASAN</t>
  </si>
  <si>
    <t>TNF Scholarship for Orphaned children due to COVID19 Pandemic</t>
  </si>
  <si>
    <t>M.SURIYA</t>
  </si>
  <si>
    <t>R.BOOBESH</t>
  </si>
  <si>
    <t>M.BALARAJ</t>
  </si>
  <si>
    <t>S.RAHUL</t>
  </si>
  <si>
    <t>R.NITHYAVENI</t>
  </si>
  <si>
    <t>B.MYTHIRI</t>
  </si>
  <si>
    <t>J.DIVYASRI</t>
  </si>
  <si>
    <t>K. ARCHANA</t>
  </si>
  <si>
    <t>D.AISHWARYA</t>
  </si>
  <si>
    <t>D.DEVADARSHINI</t>
  </si>
  <si>
    <t>M. AMULYA</t>
  </si>
  <si>
    <t>S.HEMALATHA</t>
  </si>
  <si>
    <t>H.V.ISHA</t>
  </si>
  <si>
    <t>M.KAVYA</t>
  </si>
  <si>
    <t>M.S.LATHIKA</t>
  </si>
  <si>
    <t>N.MEENAKSHI</t>
  </si>
  <si>
    <t>S.MUMTAJ</t>
  </si>
  <si>
    <t>B.NAVITHA</t>
  </si>
  <si>
    <t>R.PRIYADHARSHINI</t>
  </si>
  <si>
    <t>M.PRITHIVIKA</t>
  </si>
  <si>
    <t>C.RENUSHREE</t>
  </si>
  <si>
    <t>M.SABEENA</t>
  </si>
  <si>
    <t>M.SONIYA SULTHANA</t>
  </si>
  <si>
    <t>M.BEBEAYSHA</t>
  </si>
  <si>
    <t>M.HARISHA</t>
  </si>
  <si>
    <t>B.SUSMITHA</t>
  </si>
  <si>
    <t>M.SASVIN</t>
  </si>
  <si>
    <t>U.SATHYA</t>
  </si>
  <si>
    <t>N. SARANYA</t>
  </si>
  <si>
    <t>B.PURNISHREE</t>
  </si>
  <si>
    <t>S.SATHYA</t>
  </si>
  <si>
    <t>S.JEEVITHA</t>
  </si>
  <si>
    <t>S.S.NARGUNAN</t>
  </si>
  <si>
    <t>R.V.ANANYAA</t>
  </si>
  <si>
    <t>E. PRADHYUN</t>
  </si>
  <si>
    <r>
      <t>7</t>
    </r>
    <r>
      <rPr>
        <vertAlign val="superscript"/>
        <sz val="11"/>
        <color theme="1"/>
        <rFont val="Arial"/>
        <family val="2"/>
      </rPr>
      <t>th</t>
    </r>
    <r>
      <rPr>
        <sz val="11"/>
        <color theme="1"/>
        <rFont val="Arial"/>
        <family val="2"/>
      </rPr>
      <t xml:space="preserve"> Std</t>
    </r>
  </si>
  <si>
    <t>E.PRADHNAYA</t>
  </si>
  <si>
    <t>P.KAVIYARASU</t>
  </si>
  <si>
    <t>P.MADHIYARASU</t>
  </si>
  <si>
    <t>L.LISY JASMINE RANI</t>
  </si>
  <si>
    <t>L.LINCY SELVIA RANI</t>
  </si>
  <si>
    <t>R.NIKIL</t>
  </si>
  <si>
    <t>R.NITHILAA</t>
  </si>
  <si>
    <t>R.GOKUL</t>
  </si>
  <si>
    <r>
      <t>2</t>
    </r>
    <r>
      <rPr>
        <vertAlign val="superscript"/>
        <sz val="11"/>
        <color theme="1"/>
        <rFont val="Arial"/>
        <family val="2"/>
      </rPr>
      <t>nd</t>
    </r>
    <r>
      <rPr>
        <sz val="11"/>
        <color theme="1"/>
        <rFont val="Arial"/>
        <family val="2"/>
      </rPr>
      <t xml:space="preserve"> Std</t>
    </r>
  </si>
  <si>
    <t>S.MALARAVAN</t>
  </si>
  <si>
    <t>G.BALAJI</t>
  </si>
  <si>
    <t>C.AMARTHIYASEN</t>
  </si>
  <si>
    <t>B.E –Final Year</t>
  </si>
  <si>
    <t>P.ABILASHA</t>
  </si>
  <si>
    <t>M.SOMYA</t>
  </si>
  <si>
    <t>A.ADIBA</t>
  </si>
  <si>
    <t>M.I.AKBARI KAUSAR</t>
  </si>
  <si>
    <t>N. SANDHIYA</t>
  </si>
  <si>
    <t>A.AIMANNA</t>
  </si>
  <si>
    <t>S.RABIYAKOWSAR</t>
  </si>
  <si>
    <t>R.NIKITHA</t>
  </si>
  <si>
    <t>S.S.VIVEKA</t>
  </si>
  <si>
    <t>S.GOPIKASHREE</t>
  </si>
  <si>
    <t>Gopalakrishnan Memorial Educational Scholarship</t>
  </si>
  <si>
    <t>S.RITHIKSHREE</t>
  </si>
  <si>
    <t>A.PRIYA</t>
  </si>
  <si>
    <t>Dr.M.N. Inba Vazhvu  Memoiral Educational Scholarship</t>
  </si>
  <si>
    <t>P.PRABHU</t>
  </si>
  <si>
    <t>B.Ed – Ist Year</t>
  </si>
  <si>
    <t>Bharathiyar Arakattalai Educational Scholarship</t>
  </si>
  <si>
    <t>R.KAVIN DEEPAK</t>
  </si>
  <si>
    <t>R.MUTHUPALANIYAPPAN</t>
  </si>
  <si>
    <t>B.E (Civil) – IInd Year</t>
  </si>
  <si>
    <t>S.MAHINAS</t>
  </si>
  <si>
    <t>B.E. – Ist Year</t>
  </si>
  <si>
    <t>Bharathiyar Arakatalai Educational Scholarship</t>
  </si>
  <si>
    <t>P.THAMOTHARAN</t>
  </si>
  <si>
    <t>B.A – II Year</t>
  </si>
  <si>
    <t>P.VENGATESHAN</t>
  </si>
  <si>
    <t>B.Ed First Year</t>
  </si>
  <si>
    <t xml:space="preserve">Bharathiyar Arakattalai Educational Scholarship </t>
  </si>
  <si>
    <t>H.PREETHI</t>
  </si>
  <si>
    <t>Dhana Rengachary Educational Scholarship</t>
  </si>
  <si>
    <t>B.SAGARIKA</t>
  </si>
  <si>
    <t>MBBS – Third Year</t>
  </si>
  <si>
    <t>G.SORNAM</t>
  </si>
  <si>
    <t>MBA – Ist Year</t>
  </si>
  <si>
    <t>Hope3 Foundation Educational Scholarship</t>
  </si>
  <si>
    <t>R.IYAPPAN</t>
  </si>
  <si>
    <t>B.Com Final Year</t>
  </si>
  <si>
    <t>V.LOGESWARI</t>
  </si>
  <si>
    <t>K.AMUTHAPRIYA</t>
  </si>
  <si>
    <t>A.J.VARSHANA</t>
  </si>
  <si>
    <t>M.HARINI</t>
  </si>
  <si>
    <t>K.S.LAVANYA</t>
  </si>
  <si>
    <t>MBBS – First Year</t>
  </si>
  <si>
    <t>S.PREETHIKA</t>
  </si>
  <si>
    <t>B.Sc – Agriculture – Final Year</t>
  </si>
  <si>
    <t>R.SAHAYA MARY CRUZE</t>
  </si>
  <si>
    <t>B.Sc – Nursing – IV Year</t>
  </si>
  <si>
    <t xml:space="preserve">SEEEDS India Educational  Scholarship </t>
  </si>
  <si>
    <t>N.KOTTIESWARAN</t>
  </si>
  <si>
    <t>BCA Final Year</t>
  </si>
  <si>
    <t>Kalvi Educational Scholarship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</si>
</sst>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_ * #,##0.00_ ;_ * \-#,##0.00_ ;_ * &quot;-&quot;??_ ;_ @_ 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rgb="FF000000"/>
      <name val="Arial"/>
      <family val="2"/>
    </font>
    <font>
      <sz val="7"/>
      <color rgb="FF000000"/>
      <name val="Times New Roman"/>
      <family val="1"/>
    </font>
    <font>
      <sz val="9"/>
      <color rgb="FF000000"/>
      <name val="Verdana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Bookman Old Style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0"/>
      <color rgb="FF000000"/>
      <name val="Verdana"/>
      <family val="2"/>
    </font>
    <font>
      <b/>
      <sz val="10"/>
      <color theme="1"/>
      <name val="Verdana"/>
      <family val="2"/>
    </font>
    <font>
      <sz val="10"/>
      <name val="Verdana"/>
      <family val="2"/>
    </font>
    <font>
      <vertAlign val="superscript"/>
      <sz val="10"/>
      <name val="Verdana"/>
      <family val="2"/>
    </font>
    <font>
      <sz val="10"/>
      <color rgb="FF212121"/>
      <name val="Verdana"/>
      <family val="2"/>
    </font>
    <font>
      <b/>
      <sz val="10"/>
      <name val="Verdana"/>
      <family val="2"/>
    </font>
    <font>
      <b/>
      <sz val="10"/>
      <color rgb="FF000000"/>
      <name val="Verdana"/>
      <family val="2"/>
    </font>
    <font>
      <b/>
      <sz val="16"/>
      <color rgb="FF000000"/>
      <name val="Verdana"/>
      <family val="2"/>
    </font>
    <font>
      <sz val="11"/>
      <color rgb="FF000000"/>
      <name val="Verdana"/>
      <family val="2"/>
    </font>
    <font>
      <b/>
      <sz val="11"/>
      <name val="Verdana"/>
      <family val="2"/>
    </font>
    <font>
      <b/>
      <sz val="11"/>
      <color rgb="FF000000"/>
      <name val="Verdana"/>
      <family val="2"/>
    </font>
    <font>
      <sz val="11"/>
      <name val="Verdana"/>
      <family val="2"/>
    </font>
    <font>
      <vertAlign val="superscript"/>
      <sz val="11"/>
      <name val="Verdana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rgb="FF000000"/>
      <name val="Arial"/>
      <family val="2"/>
    </font>
    <font>
      <vertAlign val="superscript"/>
      <sz val="11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3C5E6"/>
      </patternFill>
    </fill>
    <fill>
      <patternFill patternType="solid">
        <fgColor rgb="FFB8CCE4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5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43" fontId="3" fillId="0" borderId="1" xfId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0" xfId="0" applyFont="1" applyAlignment="1">
      <alignment horizontal="center"/>
    </xf>
    <xf numFmtId="43" fontId="3" fillId="0" borderId="0" xfId="1" applyFont="1"/>
    <xf numFmtId="43" fontId="4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43" fontId="4" fillId="0" borderId="2" xfId="1" applyFont="1" applyBorder="1" applyAlignme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43" fontId="4" fillId="0" borderId="1" xfId="1" applyFont="1" applyBorder="1"/>
    <xf numFmtId="0" fontId="3" fillId="0" borderId="2" xfId="0" applyFont="1" applyBorder="1" applyAlignment="1"/>
    <xf numFmtId="43" fontId="4" fillId="0" borderId="2" xfId="0" applyNumberFormat="1" applyFont="1" applyBorder="1" applyAlignment="1"/>
    <xf numFmtId="0" fontId="3" fillId="0" borderId="1" xfId="0" applyFont="1" applyBorder="1" applyAlignment="1"/>
    <xf numFmtId="43" fontId="4" fillId="0" borderId="4" xfId="1" applyFont="1" applyBorder="1" applyAlignment="1"/>
    <xf numFmtId="0" fontId="3" fillId="0" borderId="4" xfId="0" applyFont="1" applyBorder="1" applyAlignment="1"/>
    <xf numFmtId="0" fontId="5" fillId="0" borderId="0" xfId="0" applyFont="1"/>
    <xf numFmtId="43" fontId="4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center" vertical="center"/>
    </xf>
    <xf numFmtId="43" fontId="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wrapText="1"/>
    </xf>
    <xf numFmtId="43" fontId="3" fillId="0" borderId="1" xfId="1" applyFont="1" applyFill="1" applyBorder="1"/>
    <xf numFmtId="0" fontId="3" fillId="0" borderId="1" xfId="0" applyFont="1" applyFill="1" applyBorder="1"/>
    <xf numFmtId="0" fontId="0" fillId="0" borderId="0" xfId="0" applyAlignment="1">
      <alignment horizontal="center"/>
    </xf>
    <xf numFmtId="0" fontId="3" fillId="0" borderId="3" xfId="0" applyFont="1" applyFill="1" applyBorder="1"/>
    <xf numFmtId="0" fontId="3" fillId="0" borderId="3" xfId="0" applyFont="1" applyFill="1" applyBorder="1" applyAlignment="1">
      <alignment horizontal="left" wrapText="1"/>
    </xf>
    <xf numFmtId="43" fontId="3" fillId="0" borderId="3" xfId="1" applyFont="1" applyFill="1" applyBorder="1"/>
    <xf numFmtId="0" fontId="3" fillId="2" borderId="1" xfId="0" applyFont="1" applyFill="1" applyBorder="1" applyAlignment="1">
      <alignment horizontal="left" wrapText="1"/>
    </xf>
    <xf numFmtId="43" fontId="3" fillId="0" borderId="1" xfId="1" applyFont="1" applyFill="1" applyBorder="1" applyAlignment="1">
      <alignment wrapText="1"/>
    </xf>
    <xf numFmtId="0" fontId="3" fillId="0" borderId="1" xfId="0" applyFont="1" applyFill="1" applyBorder="1" applyAlignment="1">
      <alignment horizontal="left"/>
    </xf>
    <xf numFmtId="0" fontId="0" fillId="0" borderId="2" xfId="0" applyBorder="1" applyAlignment="1">
      <alignment horizontal="center"/>
    </xf>
    <xf numFmtId="0" fontId="3" fillId="0" borderId="2" xfId="0" applyFont="1" applyFill="1" applyBorder="1" applyAlignment="1"/>
    <xf numFmtId="43" fontId="3" fillId="0" borderId="1" xfId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43" fontId="3" fillId="0" borderId="1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43" fontId="3" fillId="0" borderId="1" xfId="1" applyFont="1" applyBorder="1" applyAlignment="1">
      <alignment wrapText="1"/>
    </xf>
    <xf numFmtId="0" fontId="3" fillId="2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wrapText="1"/>
    </xf>
    <xf numFmtId="43" fontId="4" fillId="0" borderId="1" xfId="1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4" xfId="0" applyFont="1" applyFill="1" applyBorder="1" applyAlignment="1">
      <alignment horizontal="left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43" fontId="3" fillId="2" borderId="1" xfId="1" applyFont="1" applyFill="1" applyBorder="1"/>
    <xf numFmtId="0" fontId="0" fillId="2" borderId="0" xfId="0" applyFill="1"/>
    <xf numFmtId="0" fontId="3" fillId="2" borderId="4" xfId="0" applyFont="1" applyFill="1" applyBorder="1"/>
    <xf numFmtId="43" fontId="3" fillId="2" borderId="4" xfId="1" applyFont="1" applyFill="1" applyBorder="1"/>
    <xf numFmtId="0" fontId="3" fillId="2" borderId="3" xfId="0" applyFont="1" applyFill="1" applyBorder="1"/>
    <xf numFmtId="0" fontId="3" fillId="2" borderId="9" xfId="0" applyFont="1" applyFill="1" applyBorder="1" applyAlignment="1">
      <alignment horizontal="left" wrapText="1"/>
    </xf>
    <xf numFmtId="43" fontId="3" fillId="2" borderId="9" xfId="1" applyFont="1" applyFill="1" applyBorder="1"/>
    <xf numFmtId="0" fontId="3" fillId="2" borderId="11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horizontal="left" wrapText="1"/>
    </xf>
    <xf numFmtId="43" fontId="3" fillId="2" borderId="12" xfId="1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43" fontId="3" fillId="2" borderId="2" xfId="1" applyFont="1" applyFill="1" applyBorder="1"/>
    <xf numFmtId="0" fontId="0" fillId="2" borderId="13" xfId="0" applyFill="1" applyBorder="1" applyAlignment="1">
      <alignment horizontal="center"/>
    </xf>
    <xf numFmtId="0" fontId="3" fillId="2" borderId="12" xfId="0" applyFont="1" applyFill="1" applyBorder="1"/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/>
    <xf numFmtId="43" fontId="3" fillId="2" borderId="11" xfId="1" applyFont="1" applyFill="1" applyBorder="1"/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left" wrapText="1"/>
    </xf>
    <xf numFmtId="43" fontId="3" fillId="2" borderId="3" xfId="1" applyFont="1" applyFill="1" applyBorder="1"/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0" fillId="2" borderId="12" xfId="0" applyFill="1" applyBorder="1" applyAlignment="1"/>
    <xf numFmtId="0" fontId="3" fillId="2" borderId="9" xfId="0" applyFont="1" applyFill="1" applyBorder="1" applyAlignment="1">
      <alignment horizontal="center"/>
    </xf>
    <xf numFmtId="43" fontId="3" fillId="2" borderId="9" xfId="1" applyFont="1" applyFill="1" applyBorder="1" applyAlignment="1">
      <alignment wrapText="1"/>
    </xf>
    <xf numFmtId="0" fontId="3" fillId="2" borderId="17" xfId="0" applyFont="1" applyFill="1" applyBorder="1"/>
    <xf numFmtId="43" fontId="3" fillId="2" borderId="4" xfId="1" applyFont="1" applyFill="1" applyBorder="1" applyAlignment="1">
      <alignment wrapText="1"/>
    </xf>
    <xf numFmtId="43" fontId="3" fillId="2" borderId="12" xfId="1" applyFont="1" applyFill="1" applyBorder="1" applyAlignment="1">
      <alignment wrapText="1"/>
    </xf>
    <xf numFmtId="0" fontId="3" fillId="2" borderId="12" xfId="0" applyFont="1" applyFill="1" applyBorder="1" applyAlignment="1">
      <alignment vertical="center"/>
    </xf>
    <xf numFmtId="43" fontId="3" fillId="2" borderId="11" xfId="1" applyFont="1" applyFill="1" applyBorder="1" applyAlignment="1">
      <alignment wrapText="1"/>
    </xf>
    <xf numFmtId="0" fontId="10" fillId="2" borderId="11" xfId="0" applyFont="1" applyFill="1" applyBorder="1"/>
    <xf numFmtId="43" fontId="10" fillId="2" borderId="11" xfId="1" applyFont="1" applyFill="1" applyBorder="1" applyAlignment="1">
      <alignment wrapText="1"/>
    </xf>
    <xf numFmtId="0" fontId="8" fillId="2" borderId="0" xfId="0" applyFont="1" applyFill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 applyAlignment="1"/>
    <xf numFmtId="0" fontId="0" fillId="2" borderId="11" xfId="0" applyFill="1" applyBorder="1" applyAlignment="1">
      <alignment horizontal="center"/>
    </xf>
    <xf numFmtId="0" fontId="3" fillId="2" borderId="11" xfId="0" applyFont="1" applyFill="1" applyBorder="1" applyAlignment="1">
      <alignment horizontal="left"/>
    </xf>
    <xf numFmtId="43" fontId="3" fillId="2" borderId="3" xfId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/>
    </xf>
    <xf numFmtId="0" fontId="3" fillId="2" borderId="9" xfId="0" applyFont="1" applyFill="1" applyBorder="1" applyAlignment="1">
      <alignment horizontal="left"/>
    </xf>
    <xf numFmtId="43" fontId="3" fillId="2" borderId="12" xfId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/>
    <xf numFmtId="43" fontId="3" fillId="2" borderId="0" xfId="1" applyFont="1" applyFill="1" applyBorder="1" applyAlignment="1">
      <alignment wrapText="1"/>
    </xf>
    <xf numFmtId="43" fontId="3" fillId="2" borderId="0" xfId="1" applyFont="1" applyFill="1" applyBorder="1" applyAlignment="1">
      <alignment horizontal="center" vertical="center" wrapText="1"/>
    </xf>
    <xf numFmtId="0" fontId="0" fillId="2" borderId="23" xfId="0" applyFill="1" applyBorder="1"/>
    <xf numFmtId="43" fontId="9" fillId="2" borderId="23" xfId="0" applyNumberFormat="1" applyFont="1" applyFill="1" applyBorder="1" applyAlignment="1">
      <alignment horizontal="right"/>
    </xf>
    <xf numFmtId="43" fontId="11" fillId="2" borderId="23" xfId="0" applyNumberFormat="1" applyFont="1" applyFill="1" applyBorder="1"/>
    <xf numFmtId="0" fontId="0" fillId="2" borderId="19" xfId="0" applyFill="1" applyBorder="1" applyAlignment="1">
      <alignment horizontal="center" vertical="center"/>
    </xf>
    <xf numFmtId="0" fontId="0" fillId="2" borderId="25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3" fillId="2" borderId="11" xfId="0" applyFont="1" applyFill="1" applyBorder="1" applyAlignment="1">
      <alignment horizontal="center"/>
    </xf>
    <xf numFmtId="0" fontId="10" fillId="2" borderId="1" xfId="0" applyFont="1" applyFill="1" applyBorder="1"/>
    <xf numFmtId="43" fontId="10" fillId="2" borderId="1" xfId="1" applyFont="1" applyFill="1" applyBorder="1" applyAlignment="1">
      <alignment wrapText="1"/>
    </xf>
    <xf numFmtId="0" fontId="10" fillId="2" borderId="9" xfId="0" applyFont="1" applyFill="1" applyBorder="1"/>
    <xf numFmtId="43" fontId="10" fillId="2" borderId="9" xfId="1" applyFont="1" applyFill="1" applyBorder="1" applyAlignment="1">
      <alignment wrapText="1"/>
    </xf>
    <xf numFmtId="0" fontId="0" fillId="2" borderId="35" xfId="0" applyFill="1" applyBorder="1" applyAlignment="1">
      <alignment horizontal="center"/>
    </xf>
    <xf numFmtId="0" fontId="3" fillId="2" borderId="36" xfId="0" applyFont="1" applyFill="1" applyBorder="1" applyAlignment="1">
      <alignment vertical="center"/>
    </xf>
    <xf numFmtId="0" fontId="3" fillId="2" borderId="36" xfId="0" applyFont="1" applyFill="1" applyBorder="1"/>
    <xf numFmtId="43" fontId="3" fillId="2" borderId="36" xfId="1" applyFont="1" applyFill="1" applyBorder="1" applyAlignment="1">
      <alignment wrapText="1"/>
    </xf>
    <xf numFmtId="2" fontId="3" fillId="0" borderId="37" xfId="0" applyNumberFormat="1" applyFont="1" applyBorder="1"/>
    <xf numFmtId="0" fontId="0" fillId="2" borderId="28" xfId="0" applyFill="1" applyBorder="1" applyAlignment="1">
      <alignment horizontal="center"/>
    </xf>
    <xf numFmtId="0" fontId="3" fillId="2" borderId="28" xfId="0" applyFont="1" applyFill="1" applyBorder="1" applyAlignment="1">
      <alignment vertical="center"/>
    </xf>
    <xf numFmtId="43" fontId="3" fillId="2" borderId="11" xfId="1" applyFont="1" applyFill="1" applyBorder="1" applyAlignment="1">
      <alignment horizontal="left" wrapText="1"/>
    </xf>
    <xf numFmtId="0" fontId="0" fillId="2" borderId="29" xfId="0" applyFill="1" applyBorder="1" applyAlignment="1">
      <alignment horizontal="center"/>
    </xf>
    <xf numFmtId="0" fontId="3" fillId="2" borderId="29" xfId="0" applyFont="1" applyFill="1" applyBorder="1" applyAlignment="1">
      <alignment vertical="center"/>
    </xf>
    <xf numFmtId="43" fontId="3" fillId="2" borderId="1" xfId="1" applyFont="1" applyFill="1" applyBorder="1" applyAlignment="1">
      <alignment horizontal="left" wrapText="1"/>
    </xf>
    <xf numFmtId="0" fontId="0" fillId="2" borderId="30" xfId="0" applyFill="1" applyBorder="1" applyAlignment="1">
      <alignment horizontal="center"/>
    </xf>
    <xf numFmtId="0" fontId="3" fillId="2" borderId="30" xfId="0" applyFont="1" applyFill="1" applyBorder="1" applyAlignment="1">
      <alignment vertical="center"/>
    </xf>
    <xf numFmtId="43" fontId="3" fillId="2" borderId="9" xfId="1" applyFont="1" applyFill="1" applyBorder="1" applyAlignment="1">
      <alignment horizontal="left" wrapText="1"/>
    </xf>
    <xf numFmtId="0" fontId="3" fillId="2" borderId="0" xfId="0" applyFont="1" applyFill="1" applyBorder="1" applyAlignment="1">
      <alignment vertical="center"/>
    </xf>
    <xf numFmtId="2" fontId="3" fillId="0" borderId="0" xfId="0" applyNumberFormat="1" applyFont="1" applyBorder="1"/>
    <xf numFmtId="0" fontId="13" fillId="0" borderId="0" xfId="0" applyFont="1" applyFill="1" applyBorder="1" applyAlignment="1">
      <alignment horizontal="left" vertical="top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15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center" wrapText="1"/>
    </xf>
    <xf numFmtId="3" fontId="13" fillId="0" borderId="1" xfId="0" applyNumberFormat="1" applyFont="1" applyFill="1" applyBorder="1" applyAlignment="1">
      <alignment horizontal="right" shrinkToFit="1"/>
    </xf>
    <xf numFmtId="0" fontId="15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3" fillId="0" borderId="1" xfId="0" applyFont="1" applyFill="1" applyBorder="1" applyAlignment="1"/>
    <xf numFmtId="0" fontId="13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wrapText="1"/>
    </xf>
    <xf numFmtId="0" fontId="15" fillId="0" borderId="2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wrapText="1"/>
    </xf>
    <xf numFmtId="3" fontId="13" fillId="0" borderId="2" xfId="0" applyNumberFormat="1" applyFont="1" applyFill="1" applyBorder="1" applyAlignment="1">
      <alignment horizontal="right" shrinkToFit="1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shrinkToFit="1"/>
    </xf>
    <xf numFmtId="43" fontId="13" fillId="0" borderId="1" xfId="1" applyFont="1" applyFill="1" applyBorder="1" applyAlignment="1">
      <alignment horizontal="left"/>
    </xf>
    <xf numFmtId="0" fontId="13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left" wrapText="1" indent="1"/>
    </xf>
    <xf numFmtId="0" fontId="13" fillId="0" borderId="1" xfId="0" applyFont="1" applyFill="1" applyBorder="1" applyAlignment="1">
      <alignment horizontal="left"/>
    </xf>
    <xf numFmtId="3" fontId="13" fillId="0" borderId="1" xfId="0" applyNumberFormat="1" applyFont="1" applyFill="1" applyBorder="1" applyAlignment="1">
      <alignment horizontal="center" shrinkToFit="1"/>
    </xf>
    <xf numFmtId="0" fontId="15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left" vertical="center" wrapText="1" indent="2"/>
    </xf>
    <xf numFmtId="0" fontId="13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left" vertical="center" wrapText="1" indent="1"/>
    </xf>
    <xf numFmtId="4" fontId="13" fillId="0" borderId="1" xfId="0" applyNumberFormat="1" applyFont="1" applyFill="1" applyBorder="1" applyAlignment="1">
      <alignment horizontal="center" shrinkToFit="1"/>
    </xf>
    <xf numFmtId="43" fontId="19" fillId="0" borderId="1" xfId="0" applyNumberFormat="1" applyFont="1" applyFill="1" applyBorder="1" applyAlignment="1">
      <alignment horizontal="left"/>
    </xf>
    <xf numFmtId="0" fontId="21" fillId="0" borderId="0" xfId="0" applyFont="1" applyFill="1" applyBorder="1" applyAlignment="1">
      <alignment horizontal="left" vertical="top"/>
    </xf>
    <xf numFmtId="0" fontId="22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vertical="center" wrapText="1"/>
    </xf>
    <xf numFmtId="165" fontId="22" fillId="3" borderId="1" xfId="1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top"/>
    </xf>
    <xf numFmtId="1" fontId="21" fillId="0" borderId="1" xfId="0" applyNumberFormat="1" applyFont="1" applyFill="1" applyBorder="1" applyAlignment="1">
      <alignment horizontal="center" shrinkToFit="1"/>
    </xf>
    <xf numFmtId="0" fontId="24" fillId="0" borderId="1" xfId="0" applyFont="1" applyFill="1" applyBorder="1" applyAlignment="1">
      <alignment wrapText="1"/>
    </xf>
    <xf numFmtId="0" fontId="24" fillId="0" borderId="1" xfId="0" applyFont="1" applyFill="1" applyBorder="1" applyAlignment="1">
      <alignment horizontal="center" wrapText="1"/>
    </xf>
    <xf numFmtId="165" fontId="21" fillId="0" borderId="1" xfId="1" applyNumberFormat="1" applyFont="1" applyFill="1" applyBorder="1" applyAlignment="1">
      <alignment shrinkToFit="1"/>
    </xf>
    <xf numFmtId="0" fontId="24" fillId="0" borderId="1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center"/>
    </xf>
    <xf numFmtId="165" fontId="21" fillId="0" borderId="1" xfId="1" applyNumberFormat="1" applyFont="1" applyFill="1" applyBorder="1" applyAlignment="1">
      <alignment horizontal="left"/>
    </xf>
    <xf numFmtId="0" fontId="21" fillId="0" borderId="1" xfId="0" applyFont="1" applyFill="1" applyBorder="1" applyAlignment="1">
      <alignment wrapText="1"/>
    </xf>
    <xf numFmtId="0" fontId="21" fillId="0" borderId="1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vertical="top"/>
    </xf>
    <xf numFmtId="0" fontId="21" fillId="0" borderId="0" xfId="0" applyFont="1" applyFill="1" applyBorder="1" applyAlignment="1">
      <alignment horizontal="center" vertical="top"/>
    </xf>
    <xf numFmtId="165" fontId="23" fillId="0" borderId="0" xfId="1" applyNumberFormat="1" applyFont="1" applyFill="1" applyBorder="1" applyAlignment="1"/>
    <xf numFmtId="0" fontId="24" fillId="0" borderId="0" xfId="0" applyFont="1" applyFill="1" applyBorder="1" applyAlignment="1">
      <alignment horizontal="left" vertical="top" wrapText="1"/>
    </xf>
    <xf numFmtId="165" fontId="21" fillId="0" borderId="0" xfId="1" applyNumberFormat="1" applyFont="1" applyFill="1" applyBorder="1" applyAlignment="1">
      <alignment vertical="top"/>
    </xf>
    <xf numFmtId="0" fontId="27" fillId="0" borderId="0" xfId="0" applyFont="1"/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43" fontId="27" fillId="0" borderId="0" xfId="1" applyFont="1" applyAlignment="1">
      <alignment horizontal="center"/>
    </xf>
    <xf numFmtId="0" fontId="28" fillId="4" borderId="28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wrapText="1"/>
    </xf>
    <xf numFmtId="0" fontId="29" fillId="0" borderId="1" xfId="0" applyFont="1" applyBorder="1" applyAlignment="1">
      <alignment horizontal="left" wrapText="1"/>
    </xf>
    <xf numFmtId="43" fontId="27" fillId="0" borderId="1" xfId="1" applyFont="1" applyBorder="1" applyAlignment="1">
      <alignment horizontal="center" wrapText="1"/>
    </xf>
    <xf numFmtId="0" fontId="27" fillId="0" borderId="1" xfId="0" applyFont="1" applyBorder="1" applyAlignment="1">
      <alignment horizontal="left" wrapText="1"/>
    </xf>
    <xf numFmtId="0" fontId="27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43" fontId="4" fillId="0" borderId="2" xfId="0" applyNumberFormat="1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43" fontId="4" fillId="0" borderId="2" xfId="0" applyNumberFormat="1" applyFont="1" applyBorder="1" applyAlignment="1">
      <alignment horizontal="center"/>
    </xf>
    <xf numFmtId="43" fontId="4" fillId="0" borderId="3" xfId="0" applyNumberFormat="1" applyFont="1" applyBorder="1" applyAlignment="1">
      <alignment horizontal="center"/>
    </xf>
    <xf numFmtId="43" fontId="4" fillId="0" borderId="4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3" fontId="4" fillId="0" borderId="2" xfId="1" applyFont="1" applyBorder="1" applyAlignment="1">
      <alignment horizontal="center"/>
    </xf>
    <xf numFmtId="43" fontId="4" fillId="0" borderId="3" xfId="1" applyFont="1" applyBorder="1" applyAlignment="1">
      <alignment horizontal="center"/>
    </xf>
    <xf numFmtId="43" fontId="4" fillId="0" borderId="4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4" fillId="0" borderId="2" xfId="0" applyNumberFormat="1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43" fontId="3" fillId="0" borderId="1" xfId="1" applyFont="1" applyBorder="1" applyAlignment="1">
      <alignment vertical="center"/>
    </xf>
    <xf numFmtId="43" fontId="3" fillId="0" borderId="2" xfId="1" applyFont="1" applyBorder="1" applyAlignment="1">
      <alignment horizontal="center" vertical="center"/>
    </xf>
    <xf numFmtId="43" fontId="3" fillId="0" borderId="4" xfId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43" fontId="3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3" fillId="2" borderId="2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43" fontId="3" fillId="0" borderId="1" xfId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43" fontId="3" fillId="0" borderId="1" xfId="1" applyFont="1" applyFill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left" wrapText="1"/>
    </xf>
    <xf numFmtId="43" fontId="3" fillId="0" borderId="4" xfId="1" applyFont="1" applyFill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3" fontId="3" fillId="0" borderId="2" xfId="1" applyFont="1" applyFill="1" applyBorder="1" applyAlignment="1">
      <alignment horizontal="center" wrapText="1"/>
    </xf>
    <xf numFmtId="43" fontId="3" fillId="0" borderId="4" xfId="1" applyFont="1" applyFill="1" applyBorder="1" applyAlignment="1">
      <alignment horizontal="center" wrapText="1"/>
    </xf>
    <xf numFmtId="43" fontId="3" fillId="0" borderId="2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43" fontId="3" fillId="0" borderId="3" xfId="1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43" fontId="3" fillId="0" borderId="6" xfId="1" applyFont="1" applyFill="1" applyBorder="1" applyAlignment="1">
      <alignment horizontal="center" wrapText="1"/>
    </xf>
    <xf numFmtId="43" fontId="3" fillId="0" borderId="7" xfId="1" applyFont="1" applyFill="1" applyBorder="1" applyAlignment="1">
      <alignment horizontal="center" wrapText="1"/>
    </xf>
    <xf numFmtId="43" fontId="3" fillId="0" borderId="8" xfId="1" applyFont="1" applyFill="1" applyBorder="1" applyAlignment="1">
      <alignment horizontal="center" wrapText="1"/>
    </xf>
    <xf numFmtId="43" fontId="3" fillId="0" borderId="3" xfId="1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43" fontId="3" fillId="0" borderId="3" xfId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43" fontId="3" fillId="2" borderId="10" xfId="1" applyFont="1" applyFill="1" applyBorder="1" applyAlignment="1">
      <alignment horizontal="center" vertical="center"/>
    </xf>
    <xf numFmtId="43" fontId="3" fillId="2" borderId="3" xfId="1" applyFont="1" applyFill="1" applyBorder="1" applyAlignment="1">
      <alignment horizontal="center" vertical="center"/>
    </xf>
    <xf numFmtId="43" fontId="3" fillId="2" borderId="12" xfId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vertical="center"/>
    </xf>
    <xf numFmtId="43" fontId="3" fillId="2" borderId="3" xfId="1" applyFont="1" applyFill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64" fontId="3" fillId="2" borderId="3" xfId="1" applyNumberFormat="1" applyFont="1" applyFill="1" applyBorder="1" applyAlignment="1">
      <alignment horizontal="center" vertical="center" wrapText="1"/>
    </xf>
    <xf numFmtId="164" fontId="3" fillId="2" borderId="12" xfId="1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3" fontId="3" fillId="2" borderId="4" xfId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/>
    </xf>
    <xf numFmtId="43" fontId="3" fillId="2" borderId="9" xfId="1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43" fontId="3" fillId="2" borderId="2" xfId="1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43" fontId="3" fillId="2" borderId="11" xfId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10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43" fontId="3" fillId="2" borderId="4" xfId="1" applyFont="1" applyFill="1" applyBorder="1" applyAlignment="1">
      <alignment horizontal="center" wrapText="1"/>
    </xf>
    <xf numFmtId="43" fontId="3" fillId="2" borderId="9" xfId="1" applyFont="1" applyFill="1" applyBorder="1" applyAlignment="1">
      <alignment horizontal="center" wrapText="1"/>
    </xf>
    <xf numFmtId="0" fontId="0" fillId="2" borderId="11" xfId="0" applyFill="1" applyBorder="1" applyAlignment="1">
      <alignment horizontal="center"/>
    </xf>
    <xf numFmtId="43" fontId="3" fillId="2" borderId="10" xfId="1" applyFont="1" applyFill="1" applyBorder="1" applyAlignment="1">
      <alignment horizontal="left" wrapText="1"/>
    </xf>
    <xf numFmtId="43" fontId="3" fillId="2" borderId="12" xfId="1" applyFont="1" applyFill="1" applyBorder="1" applyAlignment="1">
      <alignment horizontal="left" wrapText="1"/>
    </xf>
    <xf numFmtId="43" fontId="3" fillId="2" borderId="18" xfId="1" applyFont="1" applyFill="1" applyBorder="1" applyAlignment="1">
      <alignment horizontal="center" wrapText="1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43" fontId="3" fillId="2" borderId="1" xfId="1" applyFont="1" applyFill="1" applyBorder="1" applyAlignment="1">
      <alignment horizontal="center" wrapText="1"/>
    </xf>
    <xf numFmtId="0" fontId="0" fillId="2" borderId="1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43" fontId="3" fillId="2" borderId="11" xfId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43" fontId="3" fillId="2" borderId="9" xfId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43" fontId="3" fillId="2" borderId="20" xfId="1" applyFont="1" applyFill="1" applyBorder="1" applyAlignment="1">
      <alignment horizontal="center" vertical="center" wrapText="1"/>
    </xf>
    <xf numFmtId="43" fontId="3" fillId="2" borderId="22" xfId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43" fontId="3" fillId="2" borderId="3" xfId="1" applyFont="1" applyFill="1" applyBorder="1" applyAlignment="1">
      <alignment horizontal="center" wrapText="1"/>
    </xf>
    <xf numFmtId="43" fontId="3" fillId="2" borderId="12" xfId="1" applyFont="1" applyFill="1" applyBorder="1" applyAlignment="1">
      <alignment horizontal="center" wrapText="1"/>
    </xf>
    <xf numFmtId="43" fontId="3" fillId="2" borderId="10" xfId="1" applyFont="1" applyFill="1" applyBorder="1" applyAlignment="1">
      <alignment horizontal="center" vertical="center" wrapText="1"/>
    </xf>
    <xf numFmtId="43" fontId="3" fillId="2" borderId="12" xfId="1" applyFont="1" applyFill="1" applyBorder="1" applyAlignment="1">
      <alignment horizontal="center" vertical="center" wrapText="1"/>
    </xf>
    <xf numFmtId="43" fontId="3" fillId="2" borderId="10" xfId="1" applyFont="1" applyFill="1" applyBorder="1" applyAlignment="1">
      <alignment horizontal="left" vertical="center" wrapText="1"/>
    </xf>
    <xf numFmtId="43" fontId="3" fillId="2" borderId="12" xfId="1" applyFont="1" applyFill="1" applyBorder="1" applyAlignment="1">
      <alignment horizontal="left" vertical="center" wrapText="1"/>
    </xf>
    <xf numFmtId="0" fontId="3" fillId="2" borderId="10" xfId="0" applyFont="1" applyFill="1" applyBorder="1" applyAlignment="1"/>
    <xf numFmtId="0" fontId="3" fillId="2" borderId="12" xfId="0" applyFont="1" applyFill="1" applyBorder="1" applyAlignment="1"/>
    <xf numFmtId="43" fontId="3" fillId="2" borderId="10" xfId="1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3" fillId="2" borderId="10" xfId="0" applyFont="1" applyFill="1" applyBorder="1" applyAlignment="1">
      <alignment wrapText="1"/>
    </xf>
    <xf numFmtId="0" fontId="3" fillId="2" borderId="12" xfId="0" applyFont="1" applyFill="1" applyBorder="1" applyAlignment="1">
      <alignment wrapText="1"/>
    </xf>
    <xf numFmtId="0" fontId="3" fillId="2" borderId="10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horizontal="left" wrapText="1"/>
    </xf>
    <xf numFmtId="43" fontId="3" fillId="2" borderId="10" xfId="1" applyFont="1" applyFill="1" applyBorder="1" applyAlignment="1">
      <alignment horizontal="center"/>
    </xf>
    <xf numFmtId="43" fontId="3" fillId="2" borderId="12" xfId="1" applyFont="1" applyFill="1" applyBorder="1" applyAlignment="1">
      <alignment horizontal="center"/>
    </xf>
    <xf numFmtId="43" fontId="3" fillId="2" borderId="3" xfId="1" applyFont="1" applyFill="1" applyBorder="1" applyAlignment="1">
      <alignment horizontal="center" vertical="center" wrapText="1"/>
    </xf>
    <xf numFmtId="43" fontId="3" fillId="2" borderId="24" xfId="1" applyFont="1" applyFill="1" applyBorder="1" applyAlignment="1">
      <alignment horizontal="center" vertical="center"/>
    </xf>
    <xf numFmtId="43" fontId="3" fillId="2" borderId="26" xfId="1" applyFont="1" applyFill="1" applyBorder="1" applyAlignment="1">
      <alignment horizontal="center" vertical="center"/>
    </xf>
    <xf numFmtId="43" fontId="3" fillId="2" borderId="27" xfId="1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0" fillId="2" borderId="12" xfId="0" applyFill="1" applyBorder="1" applyAlignment="1">
      <alignment horizontal="center" vertical="top"/>
    </xf>
    <xf numFmtId="0" fontId="3" fillId="2" borderId="10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2" fontId="3" fillId="0" borderId="24" xfId="0" applyNumberFormat="1" applyFont="1" applyBorder="1" applyAlignment="1">
      <alignment horizontal="center"/>
    </xf>
    <xf numFmtId="2" fontId="3" fillId="0" borderId="26" xfId="0" applyNumberFormat="1" applyFont="1" applyBorder="1" applyAlignment="1">
      <alignment horizontal="center"/>
    </xf>
    <xf numFmtId="2" fontId="3" fillId="0" borderId="27" xfId="0" applyNumberFormat="1" applyFont="1" applyBorder="1" applyAlignment="1">
      <alignment horizontal="center"/>
    </xf>
    <xf numFmtId="2" fontId="3" fillId="0" borderId="24" xfId="0" applyNumberFormat="1" applyFont="1" applyBorder="1" applyAlignment="1">
      <alignment horizontal="right"/>
    </xf>
    <xf numFmtId="2" fontId="3" fillId="0" borderId="26" xfId="0" applyNumberFormat="1" applyFont="1" applyBorder="1" applyAlignment="1">
      <alignment horizontal="right"/>
    </xf>
    <xf numFmtId="2" fontId="3" fillId="0" borderId="27" xfId="0" applyNumberFormat="1" applyFont="1" applyBorder="1" applyAlignment="1">
      <alignment horizontal="right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43" fontId="3" fillId="2" borderId="33" xfId="1" applyFont="1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43" fontId="3" fillId="2" borderId="24" xfId="1" applyFont="1" applyFill="1" applyBorder="1" applyAlignment="1">
      <alignment horizontal="center" vertical="center" wrapText="1"/>
    </xf>
    <xf numFmtId="43" fontId="3" fillId="2" borderId="26" xfId="1" applyFont="1" applyFill="1" applyBorder="1" applyAlignment="1">
      <alignment horizontal="center" vertical="center" wrapText="1"/>
    </xf>
    <xf numFmtId="43" fontId="3" fillId="2" borderId="27" xfId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43" fontId="13" fillId="0" borderId="1" xfId="1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3" fontId="13" fillId="0" borderId="1" xfId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43" fontId="13" fillId="0" borderId="2" xfId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top"/>
    </xf>
    <xf numFmtId="43" fontId="13" fillId="0" borderId="1" xfId="1" applyFont="1" applyFill="1" applyBorder="1" applyAlignment="1">
      <alignment horizontal="center"/>
    </xf>
    <xf numFmtId="43" fontId="19" fillId="0" borderId="1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1" fontId="21" fillId="0" borderId="2" xfId="0" applyNumberFormat="1" applyFont="1" applyFill="1" applyBorder="1" applyAlignment="1">
      <alignment horizontal="center" vertical="center" shrinkToFit="1"/>
    </xf>
    <xf numFmtId="1" fontId="21" fillId="0" borderId="4" xfId="0" applyNumberFormat="1" applyFont="1" applyFill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left"/>
    </xf>
    <xf numFmtId="0" fontId="21" fillId="0" borderId="4" xfId="0" applyFont="1" applyFill="1" applyBorder="1" applyAlignment="1">
      <alignment horizontal="left"/>
    </xf>
    <xf numFmtId="0" fontId="21" fillId="0" borderId="2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31" fillId="0" borderId="1" xfId="0" applyFont="1" applyBorder="1" applyAlignment="1">
      <alignment horizontal="center"/>
    </xf>
    <xf numFmtId="43" fontId="28" fillId="0" borderId="1" xfId="1" applyFont="1" applyBorder="1" applyAlignment="1">
      <alignment horizontal="center"/>
    </xf>
    <xf numFmtId="0" fontId="27" fillId="0" borderId="1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71"/>
  <sheetViews>
    <sheetView workbookViewId="0">
      <selection activeCell="A30" sqref="A30:F30"/>
    </sheetView>
  </sheetViews>
  <sheetFormatPr defaultRowHeight="15"/>
  <cols>
    <col min="1" max="1" width="9.140625" style="1"/>
    <col min="2" max="2" width="58.140625" style="1" customWidth="1"/>
    <col min="3" max="3" width="27.140625" style="1" customWidth="1"/>
    <col min="4" max="4" width="22.28515625" style="1" customWidth="1"/>
    <col min="5" max="5" width="13.7109375" style="1" customWidth="1"/>
    <col min="6" max="6" width="17.42578125" style="1" customWidth="1"/>
    <col min="7" max="16384" width="9.140625" style="1"/>
  </cols>
  <sheetData>
    <row r="2" spans="1:6" ht="18">
      <c r="A2" s="200" t="s">
        <v>0</v>
      </c>
      <c r="B2" s="200"/>
      <c r="C2" s="200"/>
      <c r="D2" s="200"/>
      <c r="E2" s="200"/>
      <c r="F2" s="200"/>
    </row>
    <row r="3" spans="1:6" ht="26.25" customHeight="1">
      <c r="A3" s="215" t="s">
        <v>56</v>
      </c>
      <c r="B3" s="215"/>
      <c r="C3" s="215"/>
      <c r="D3" s="215"/>
      <c r="E3" s="215"/>
      <c r="F3" s="215"/>
    </row>
    <row r="4" spans="1:6" ht="29.25" customHeight="1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>
      <c r="A5" s="201">
        <v>1</v>
      </c>
      <c r="B5" s="204" t="s">
        <v>7</v>
      </c>
      <c r="C5" s="4" t="s">
        <v>8</v>
      </c>
      <c r="D5" s="5" t="s">
        <v>9</v>
      </c>
      <c r="E5" s="6">
        <v>15000</v>
      </c>
      <c r="F5" s="207">
        <f>+E7+E6+E5</f>
        <v>35000</v>
      </c>
    </row>
    <row r="6" spans="1:6">
      <c r="A6" s="202"/>
      <c r="B6" s="205"/>
      <c r="C6" s="4" t="s">
        <v>10</v>
      </c>
      <c r="D6" s="5" t="s">
        <v>11</v>
      </c>
      <c r="E6" s="6">
        <v>10000</v>
      </c>
      <c r="F6" s="208"/>
    </row>
    <row r="7" spans="1:6">
      <c r="A7" s="203"/>
      <c r="B7" s="206"/>
      <c r="C7" s="4" t="s">
        <v>12</v>
      </c>
      <c r="D7" s="7" t="s">
        <v>13</v>
      </c>
      <c r="E7" s="6">
        <v>10000</v>
      </c>
      <c r="F7" s="209"/>
    </row>
    <row r="8" spans="1:6" ht="30">
      <c r="A8" s="210">
        <v>2</v>
      </c>
      <c r="B8" s="210" t="s">
        <v>14</v>
      </c>
      <c r="C8" s="8" t="s">
        <v>15</v>
      </c>
      <c r="D8" s="5" t="s">
        <v>16</v>
      </c>
      <c r="E8" s="6">
        <v>20000</v>
      </c>
      <c r="F8" s="211">
        <f>SUM(E8:E18)</f>
        <v>185000</v>
      </c>
    </row>
    <row r="9" spans="1:6" ht="30">
      <c r="A9" s="210"/>
      <c r="B9" s="210"/>
      <c r="C9" s="8" t="s">
        <v>17</v>
      </c>
      <c r="D9" s="5" t="s">
        <v>18</v>
      </c>
      <c r="E9" s="6">
        <v>15000</v>
      </c>
      <c r="F9" s="212"/>
    </row>
    <row r="10" spans="1:6" ht="30">
      <c r="A10" s="210"/>
      <c r="B10" s="210"/>
      <c r="C10" s="8" t="s">
        <v>19</v>
      </c>
      <c r="D10" s="5" t="s">
        <v>20</v>
      </c>
      <c r="E10" s="6">
        <v>20000</v>
      </c>
      <c r="F10" s="212"/>
    </row>
    <row r="11" spans="1:6">
      <c r="A11" s="210"/>
      <c r="B11" s="210"/>
      <c r="C11" s="8" t="s">
        <v>21</v>
      </c>
      <c r="D11" s="5" t="s">
        <v>22</v>
      </c>
      <c r="E11" s="6">
        <v>10000</v>
      </c>
      <c r="F11" s="212"/>
    </row>
    <row r="12" spans="1:6" ht="45">
      <c r="A12" s="210"/>
      <c r="B12" s="210"/>
      <c r="C12" s="8" t="s">
        <v>23</v>
      </c>
      <c r="D12" s="5" t="s">
        <v>24</v>
      </c>
      <c r="E12" s="6">
        <v>15000</v>
      </c>
      <c r="F12" s="212"/>
    </row>
    <row r="13" spans="1:6" ht="45">
      <c r="A13" s="210"/>
      <c r="B13" s="210"/>
      <c r="C13" s="8" t="s">
        <v>25</v>
      </c>
      <c r="D13" s="5" t="s">
        <v>24</v>
      </c>
      <c r="E13" s="6">
        <v>15000</v>
      </c>
      <c r="F13" s="212"/>
    </row>
    <row r="14" spans="1:6" ht="30">
      <c r="A14" s="210"/>
      <c r="B14" s="210"/>
      <c r="C14" s="8" t="s">
        <v>26</v>
      </c>
      <c r="D14" s="5" t="s">
        <v>27</v>
      </c>
      <c r="E14" s="6">
        <v>20000</v>
      </c>
      <c r="F14" s="212"/>
    </row>
    <row r="15" spans="1:6">
      <c r="A15" s="210"/>
      <c r="B15" s="210"/>
      <c r="C15" s="8" t="s">
        <v>28</v>
      </c>
      <c r="D15" s="5" t="s">
        <v>29</v>
      </c>
      <c r="E15" s="6">
        <v>20000</v>
      </c>
      <c r="F15" s="212"/>
    </row>
    <row r="16" spans="1:6">
      <c r="A16" s="210"/>
      <c r="B16" s="210"/>
      <c r="C16" s="8" t="s">
        <v>30</v>
      </c>
      <c r="D16" s="5" t="s">
        <v>31</v>
      </c>
      <c r="E16" s="6">
        <v>15000</v>
      </c>
      <c r="F16" s="212"/>
    </row>
    <row r="17" spans="1:6" ht="30">
      <c r="A17" s="210"/>
      <c r="B17" s="210"/>
      <c r="C17" s="8" t="s">
        <v>32</v>
      </c>
      <c r="D17" s="5" t="s">
        <v>18</v>
      </c>
      <c r="E17" s="6">
        <v>15000</v>
      </c>
      <c r="F17" s="212"/>
    </row>
    <row r="18" spans="1:6" ht="45">
      <c r="A18" s="210"/>
      <c r="B18" s="210"/>
      <c r="C18" s="8" t="s">
        <v>33</v>
      </c>
      <c r="D18" s="5" t="s">
        <v>24</v>
      </c>
      <c r="E18" s="6">
        <v>20000</v>
      </c>
      <c r="F18" s="213"/>
    </row>
    <row r="19" spans="1:6" ht="30">
      <c r="A19" s="9">
        <v>3</v>
      </c>
      <c r="B19" s="10" t="s">
        <v>34</v>
      </c>
      <c r="C19" s="1" t="s">
        <v>35</v>
      </c>
      <c r="D19" s="11" t="s">
        <v>36</v>
      </c>
      <c r="E19" s="12">
        <v>10000</v>
      </c>
      <c r="F19" s="13">
        <f>+E19</f>
        <v>10000</v>
      </c>
    </row>
    <row r="20" spans="1:6">
      <c r="A20" s="14">
        <v>4</v>
      </c>
      <c r="B20" s="15" t="s">
        <v>37</v>
      </c>
      <c r="C20" s="8" t="s">
        <v>38</v>
      </c>
      <c r="D20" s="7" t="s">
        <v>9</v>
      </c>
      <c r="E20" s="6">
        <v>20000</v>
      </c>
      <c r="F20" s="16">
        <f>SUM(E20:E20)</f>
        <v>20000</v>
      </c>
    </row>
    <row r="21" spans="1:6">
      <c r="A21" s="17">
        <v>5</v>
      </c>
      <c r="B21" s="18" t="s">
        <v>39</v>
      </c>
      <c r="C21" s="19" t="s">
        <v>40</v>
      </c>
      <c r="D21" s="7" t="s">
        <v>29</v>
      </c>
      <c r="E21" s="6">
        <v>30000</v>
      </c>
      <c r="F21" s="16">
        <f>SUM(E21:E21)</f>
        <v>30000</v>
      </c>
    </row>
    <row r="22" spans="1:6">
      <c r="A22" s="7">
        <v>6</v>
      </c>
      <c r="B22" s="19" t="s">
        <v>41</v>
      </c>
      <c r="C22" s="8" t="s">
        <v>42</v>
      </c>
      <c r="D22" s="7" t="s">
        <v>9</v>
      </c>
      <c r="E22" s="6">
        <v>25000</v>
      </c>
      <c r="F22" s="20">
        <v>25000</v>
      </c>
    </row>
    <row r="23" spans="1:6">
      <c r="A23" s="7">
        <v>7</v>
      </c>
      <c r="B23" s="8" t="s">
        <v>43</v>
      </c>
      <c r="C23" s="8" t="s">
        <v>44</v>
      </c>
      <c r="D23" s="8" t="s">
        <v>45</v>
      </c>
      <c r="E23" s="6">
        <v>10000</v>
      </c>
      <c r="F23" s="20">
        <v>10000</v>
      </c>
    </row>
    <row r="24" spans="1:6">
      <c r="A24" s="17">
        <v>8</v>
      </c>
      <c r="B24" s="21" t="s">
        <v>46</v>
      </c>
      <c r="C24" s="8" t="s">
        <v>47</v>
      </c>
      <c r="D24" s="8" t="s">
        <v>48</v>
      </c>
      <c r="E24" s="6">
        <v>25000</v>
      </c>
      <c r="F24" s="22">
        <v>25000</v>
      </c>
    </row>
    <row r="25" spans="1:6" ht="45">
      <c r="A25" s="7">
        <v>9</v>
      </c>
      <c r="B25" s="23" t="s">
        <v>49</v>
      </c>
      <c r="C25" s="8" t="s">
        <v>50</v>
      </c>
      <c r="D25" s="4" t="s">
        <v>51</v>
      </c>
      <c r="E25" s="6">
        <v>10000</v>
      </c>
      <c r="F25" s="24">
        <v>10000</v>
      </c>
    </row>
    <row r="26" spans="1:6">
      <c r="A26" s="9">
        <v>10</v>
      </c>
      <c r="B26" s="25" t="s">
        <v>52</v>
      </c>
      <c r="C26" s="8" t="s">
        <v>53</v>
      </c>
      <c r="D26" s="4" t="s">
        <v>54</v>
      </c>
      <c r="E26" s="6">
        <v>18000</v>
      </c>
      <c r="F26" s="24">
        <v>18000</v>
      </c>
    </row>
    <row r="27" spans="1:6" ht="27.75" customHeight="1">
      <c r="A27" s="8"/>
      <c r="B27" s="214" t="s">
        <v>55</v>
      </c>
      <c r="C27" s="214"/>
      <c r="D27" s="214"/>
      <c r="E27" s="214"/>
      <c r="F27" s="20">
        <f>SUM(F5:F26)</f>
        <v>368000</v>
      </c>
    </row>
    <row r="29" spans="1:6">
      <c r="B29" s="26"/>
    </row>
    <row r="30" spans="1:6" ht="26.25" customHeight="1">
      <c r="A30" s="215" t="s">
        <v>57</v>
      </c>
      <c r="B30" s="215"/>
      <c r="C30" s="215"/>
      <c r="D30" s="215"/>
      <c r="E30" s="215"/>
      <c r="F30" s="215"/>
    </row>
    <row r="33" spans="1:6" ht="30">
      <c r="A33" s="2" t="s">
        <v>1</v>
      </c>
      <c r="B33" s="3" t="s">
        <v>2</v>
      </c>
      <c r="C33" s="3" t="s">
        <v>3</v>
      </c>
      <c r="D33" s="3" t="s">
        <v>4</v>
      </c>
      <c r="E33" s="3" t="s">
        <v>5</v>
      </c>
      <c r="F33" s="3" t="s">
        <v>6</v>
      </c>
    </row>
    <row r="34" spans="1:6">
      <c r="A34" s="216">
        <v>1</v>
      </c>
      <c r="B34" s="210" t="s">
        <v>7</v>
      </c>
      <c r="C34" s="4" t="s">
        <v>58</v>
      </c>
      <c r="D34" s="7" t="s">
        <v>59</v>
      </c>
      <c r="E34" s="6">
        <v>15000</v>
      </c>
      <c r="F34" s="217">
        <f>SUM(E34:E45)</f>
        <v>76000</v>
      </c>
    </row>
    <row r="35" spans="1:6">
      <c r="A35" s="216"/>
      <c r="B35" s="210"/>
      <c r="C35" s="4" t="s">
        <v>60</v>
      </c>
      <c r="D35" s="7" t="s">
        <v>59</v>
      </c>
      <c r="E35" s="6">
        <v>7000</v>
      </c>
      <c r="F35" s="218"/>
    </row>
    <row r="36" spans="1:6">
      <c r="A36" s="216"/>
      <c r="B36" s="210"/>
      <c r="C36" s="4" t="s">
        <v>61</v>
      </c>
      <c r="D36" s="7" t="s">
        <v>59</v>
      </c>
      <c r="E36" s="6">
        <v>7000</v>
      </c>
      <c r="F36" s="218"/>
    </row>
    <row r="37" spans="1:6">
      <c r="A37" s="216"/>
      <c r="B37" s="210"/>
      <c r="C37" s="4" t="s">
        <v>23</v>
      </c>
      <c r="D37" s="7" t="s">
        <v>59</v>
      </c>
      <c r="E37" s="6">
        <v>15000</v>
      </c>
      <c r="F37" s="218"/>
    </row>
    <row r="38" spans="1:6">
      <c r="A38" s="216"/>
      <c r="B38" s="210"/>
      <c r="C38" s="4" t="s">
        <v>62</v>
      </c>
      <c r="D38" s="7" t="s">
        <v>59</v>
      </c>
      <c r="E38" s="6">
        <v>7000</v>
      </c>
      <c r="F38" s="218"/>
    </row>
    <row r="39" spans="1:6">
      <c r="A39" s="216"/>
      <c r="B39" s="210"/>
      <c r="C39" s="4" t="s">
        <v>63</v>
      </c>
      <c r="D39" s="7" t="s">
        <v>59</v>
      </c>
      <c r="E39" s="6">
        <v>7000</v>
      </c>
      <c r="F39" s="218"/>
    </row>
    <row r="40" spans="1:6">
      <c r="A40" s="216"/>
      <c r="B40" s="210"/>
      <c r="C40" s="4" t="s">
        <v>64</v>
      </c>
      <c r="D40" s="7" t="s">
        <v>59</v>
      </c>
      <c r="E40" s="6">
        <v>4000</v>
      </c>
      <c r="F40" s="218"/>
    </row>
    <row r="41" spans="1:6">
      <c r="A41" s="216"/>
      <c r="B41" s="210"/>
      <c r="C41" s="4" t="s">
        <v>65</v>
      </c>
      <c r="D41" s="7" t="s">
        <v>59</v>
      </c>
      <c r="E41" s="6">
        <v>4000</v>
      </c>
      <c r="F41" s="218"/>
    </row>
    <row r="42" spans="1:6">
      <c r="A42" s="216"/>
      <c r="B42" s="210"/>
      <c r="C42" s="4" t="s">
        <v>66</v>
      </c>
      <c r="D42" s="7" t="s">
        <v>59</v>
      </c>
      <c r="E42" s="6">
        <v>4000</v>
      </c>
      <c r="F42" s="218"/>
    </row>
    <row r="43" spans="1:6">
      <c r="A43" s="216"/>
      <c r="B43" s="210"/>
      <c r="C43" s="4" t="s">
        <v>67</v>
      </c>
      <c r="D43" s="7" t="s">
        <v>59</v>
      </c>
      <c r="E43" s="6">
        <v>4000</v>
      </c>
      <c r="F43" s="218"/>
    </row>
    <row r="44" spans="1:6">
      <c r="A44" s="216"/>
      <c r="B44" s="210"/>
      <c r="C44" s="4" t="s">
        <v>68</v>
      </c>
      <c r="D44" s="7" t="s">
        <v>69</v>
      </c>
      <c r="E44" s="6">
        <v>1000</v>
      </c>
      <c r="F44" s="218"/>
    </row>
    <row r="45" spans="1:6">
      <c r="A45" s="216"/>
      <c r="B45" s="210"/>
      <c r="C45" s="4" t="s">
        <v>70</v>
      </c>
      <c r="D45" s="7" t="s">
        <v>69</v>
      </c>
      <c r="E45" s="6">
        <v>1000</v>
      </c>
      <c r="F45" s="218"/>
    </row>
    <row r="46" spans="1:6" ht="30">
      <c r="A46" s="17">
        <v>2</v>
      </c>
      <c r="B46" s="10" t="s">
        <v>34</v>
      </c>
      <c r="C46" s="8" t="s">
        <v>71</v>
      </c>
      <c r="D46" s="7">
        <v>10</v>
      </c>
      <c r="E46" s="6">
        <v>10000</v>
      </c>
      <c r="F46" s="27">
        <f>+E46</f>
        <v>10000</v>
      </c>
    </row>
    <row r="47" spans="1:6">
      <c r="A47" s="216">
        <v>3</v>
      </c>
      <c r="B47" s="216" t="s">
        <v>72</v>
      </c>
      <c r="C47" s="8" t="s">
        <v>73</v>
      </c>
      <c r="D47" s="7">
        <v>8</v>
      </c>
      <c r="E47" s="6">
        <v>25000</v>
      </c>
      <c r="F47" s="217">
        <f>+SUM(E47:E51)</f>
        <v>125000</v>
      </c>
    </row>
    <row r="48" spans="1:6">
      <c r="A48" s="216"/>
      <c r="B48" s="216"/>
      <c r="C48" s="8" t="s">
        <v>74</v>
      </c>
      <c r="D48" s="7">
        <v>6</v>
      </c>
      <c r="E48" s="6">
        <v>25000</v>
      </c>
      <c r="F48" s="218"/>
    </row>
    <row r="49" spans="1:6">
      <c r="A49" s="216"/>
      <c r="B49" s="216"/>
      <c r="C49" s="8" t="s">
        <v>75</v>
      </c>
      <c r="D49" s="7">
        <v>5</v>
      </c>
      <c r="E49" s="6">
        <v>25000</v>
      </c>
      <c r="F49" s="218"/>
    </row>
    <row r="50" spans="1:6">
      <c r="A50" s="216"/>
      <c r="B50" s="216"/>
      <c r="C50" s="8" t="s">
        <v>76</v>
      </c>
      <c r="D50" s="7">
        <v>7</v>
      </c>
      <c r="E50" s="6">
        <v>25000</v>
      </c>
      <c r="F50" s="218"/>
    </row>
    <row r="51" spans="1:6">
      <c r="A51" s="216"/>
      <c r="B51" s="216"/>
      <c r="C51" s="8" t="s">
        <v>77</v>
      </c>
      <c r="D51" s="7">
        <v>7</v>
      </c>
      <c r="E51" s="6">
        <v>25000</v>
      </c>
      <c r="F51" s="219"/>
    </row>
    <row r="52" spans="1:6">
      <c r="A52" s="220">
        <v>4</v>
      </c>
      <c r="B52" s="216" t="s">
        <v>78</v>
      </c>
      <c r="C52" s="8" t="s">
        <v>79</v>
      </c>
      <c r="D52" s="7" t="s">
        <v>80</v>
      </c>
      <c r="E52" s="6">
        <v>5000</v>
      </c>
      <c r="F52" s="221">
        <v>90000</v>
      </c>
    </row>
    <row r="53" spans="1:6">
      <c r="A53" s="220"/>
      <c r="B53" s="216"/>
      <c r="C53" s="8" t="s">
        <v>81</v>
      </c>
      <c r="D53" s="7" t="s">
        <v>82</v>
      </c>
      <c r="E53" s="6">
        <v>5000</v>
      </c>
      <c r="F53" s="222"/>
    </row>
    <row r="54" spans="1:6">
      <c r="A54" s="220"/>
      <c r="B54" s="216"/>
      <c r="C54" s="8" t="s">
        <v>83</v>
      </c>
      <c r="D54" s="7" t="s">
        <v>84</v>
      </c>
      <c r="E54" s="6">
        <v>5000</v>
      </c>
      <c r="F54" s="222"/>
    </row>
    <row r="55" spans="1:6">
      <c r="A55" s="220"/>
      <c r="B55" s="216"/>
      <c r="C55" s="8" t="s">
        <v>85</v>
      </c>
      <c r="D55" s="7" t="s">
        <v>84</v>
      </c>
      <c r="E55" s="6">
        <v>5000</v>
      </c>
      <c r="F55" s="222"/>
    </row>
    <row r="56" spans="1:6">
      <c r="A56" s="220"/>
      <c r="B56" s="216"/>
      <c r="C56" s="8" t="s">
        <v>86</v>
      </c>
      <c r="D56" s="7" t="s">
        <v>87</v>
      </c>
      <c r="E56" s="6">
        <v>5000</v>
      </c>
      <c r="F56" s="222"/>
    </row>
    <row r="57" spans="1:6">
      <c r="A57" s="220"/>
      <c r="B57" s="216"/>
      <c r="C57" s="8" t="s">
        <v>88</v>
      </c>
      <c r="D57" s="7" t="s">
        <v>80</v>
      </c>
      <c r="E57" s="6">
        <v>5000</v>
      </c>
      <c r="F57" s="222"/>
    </row>
    <row r="58" spans="1:6">
      <c r="A58" s="220"/>
      <c r="B58" s="216"/>
      <c r="C58" s="8" t="s">
        <v>89</v>
      </c>
      <c r="D58" s="7" t="s">
        <v>90</v>
      </c>
      <c r="E58" s="6">
        <v>5000</v>
      </c>
      <c r="F58" s="222"/>
    </row>
    <row r="59" spans="1:6">
      <c r="A59" s="220"/>
      <c r="B59" s="216"/>
      <c r="C59" s="8" t="s">
        <v>91</v>
      </c>
      <c r="D59" s="7" t="s">
        <v>84</v>
      </c>
      <c r="E59" s="6">
        <v>5000</v>
      </c>
      <c r="F59" s="222"/>
    </row>
    <row r="60" spans="1:6">
      <c r="A60" s="220"/>
      <c r="B60" s="216"/>
      <c r="C60" s="8" t="s">
        <v>92</v>
      </c>
      <c r="D60" s="7" t="s">
        <v>82</v>
      </c>
      <c r="E60" s="6">
        <v>5000</v>
      </c>
      <c r="F60" s="222"/>
    </row>
    <row r="61" spans="1:6">
      <c r="A61" s="220"/>
      <c r="B61" s="216"/>
      <c r="C61" s="8" t="s">
        <v>93</v>
      </c>
      <c r="D61" s="7" t="s">
        <v>82</v>
      </c>
      <c r="E61" s="6">
        <v>5000</v>
      </c>
      <c r="F61" s="222"/>
    </row>
    <row r="62" spans="1:6">
      <c r="A62" s="220"/>
      <c r="B62" s="216"/>
      <c r="C62" s="8" t="s">
        <v>94</v>
      </c>
      <c r="D62" s="7" t="s">
        <v>84</v>
      </c>
      <c r="E62" s="6">
        <v>5000</v>
      </c>
      <c r="F62" s="222"/>
    </row>
    <row r="63" spans="1:6">
      <c r="A63" s="220"/>
      <c r="B63" s="216"/>
      <c r="C63" s="8" t="s">
        <v>95</v>
      </c>
      <c r="D63" s="7" t="s">
        <v>82</v>
      </c>
      <c r="E63" s="6">
        <v>5000</v>
      </c>
      <c r="F63" s="222"/>
    </row>
    <row r="64" spans="1:6">
      <c r="A64" s="220"/>
      <c r="B64" s="216"/>
      <c r="C64" s="8" t="s">
        <v>96</v>
      </c>
      <c r="D64" s="7" t="s">
        <v>80</v>
      </c>
      <c r="E64" s="6">
        <v>5000</v>
      </c>
      <c r="F64" s="222"/>
    </row>
    <row r="65" spans="1:6">
      <c r="A65" s="220"/>
      <c r="B65" s="216"/>
      <c r="C65" s="8" t="s">
        <v>97</v>
      </c>
      <c r="D65" s="7" t="s">
        <v>90</v>
      </c>
      <c r="E65" s="6">
        <v>5000</v>
      </c>
      <c r="F65" s="222"/>
    </row>
    <row r="66" spans="1:6">
      <c r="A66" s="220"/>
      <c r="B66" s="216"/>
      <c r="C66" s="8" t="s">
        <v>98</v>
      </c>
      <c r="D66" s="7" t="s">
        <v>99</v>
      </c>
      <c r="E66" s="6">
        <v>5000</v>
      </c>
      <c r="F66" s="222"/>
    </row>
    <row r="67" spans="1:6">
      <c r="A67" s="220"/>
      <c r="B67" s="216"/>
      <c r="C67" s="8" t="s">
        <v>100</v>
      </c>
      <c r="D67" s="7" t="s">
        <v>99</v>
      </c>
      <c r="E67" s="6">
        <v>5000</v>
      </c>
      <c r="F67" s="222"/>
    </row>
    <row r="68" spans="1:6">
      <c r="A68" s="220"/>
      <c r="B68" s="216"/>
      <c r="C68" s="8" t="s">
        <v>101</v>
      </c>
      <c r="D68" s="7" t="s">
        <v>102</v>
      </c>
      <c r="E68" s="6">
        <v>5000</v>
      </c>
      <c r="F68" s="222"/>
    </row>
    <row r="69" spans="1:6">
      <c r="A69" s="220"/>
      <c r="B69" s="216"/>
      <c r="C69" s="8" t="s">
        <v>103</v>
      </c>
      <c r="D69" s="7" t="s">
        <v>87</v>
      </c>
      <c r="E69" s="6">
        <v>5000</v>
      </c>
      <c r="F69" s="223"/>
    </row>
    <row r="70" spans="1:6">
      <c r="A70" s="7">
        <v>5</v>
      </c>
      <c r="B70" s="23" t="s">
        <v>104</v>
      </c>
      <c r="C70" s="8" t="s">
        <v>105</v>
      </c>
      <c r="D70" s="8" t="s">
        <v>106</v>
      </c>
      <c r="E70" s="6">
        <v>6500</v>
      </c>
      <c r="F70" s="16">
        <v>6500</v>
      </c>
    </row>
    <row r="71" spans="1:6" ht="24.75" customHeight="1">
      <c r="A71" s="8"/>
      <c r="B71" s="214" t="s">
        <v>55</v>
      </c>
      <c r="C71" s="214"/>
      <c r="D71" s="214"/>
      <c r="E71" s="214"/>
      <c r="F71" s="20">
        <f>SUM(F34:F70)</f>
        <v>307500</v>
      </c>
    </row>
  </sheetData>
  <mergeCells count="20">
    <mergeCell ref="B71:E71"/>
    <mergeCell ref="A47:A51"/>
    <mergeCell ref="B47:B51"/>
    <mergeCell ref="F47:F51"/>
    <mergeCell ref="A52:A69"/>
    <mergeCell ref="B52:B69"/>
    <mergeCell ref="F52:F69"/>
    <mergeCell ref="B27:E27"/>
    <mergeCell ref="A3:F3"/>
    <mergeCell ref="A30:F30"/>
    <mergeCell ref="A34:A45"/>
    <mergeCell ref="B34:B45"/>
    <mergeCell ref="F34:F45"/>
    <mergeCell ref="A2:F2"/>
    <mergeCell ref="A5:A7"/>
    <mergeCell ref="B5:B7"/>
    <mergeCell ref="F5:F7"/>
    <mergeCell ref="A8:A18"/>
    <mergeCell ref="B8:B18"/>
    <mergeCell ref="F8:F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06"/>
  <sheetViews>
    <sheetView topLeftCell="A64" workbookViewId="0">
      <selection activeCell="F6" sqref="F6:F16"/>
    </sheetView>
  </sheetViews>
  <sheetFormatPr defaultRowHeight="15"/>
  <cols>
    <col min="1" max="1" width="9.140625" style="1"/>
    <col min="2" max="2" width="61" style="1" customWidth="1"/>
    <col min="3" max="3" width="27.140625" style="1" customWidth="1"/>
    <col min="4" max="4" width="27.7109375" style="1" customWidth="1"/>
    <col min="5" max="5" width="13.7109375" style="1" customWidth="1"/>
    <col min="6" max="6" width="17.42578125" style="1" customWidth="1"/>
    <col min="7" max="16384" width="9.140625" style="1"/>
  </cols>
  <sheetData>
    <row r="1" spans="1:6" ht="27" customHeight="1">
      <c r="A1" s="200" t="s">
        <v>107</v>
      </c>
      <c r="B1" s="200"/>
      <c r="C1" s="200"/>
      <c r="D1" s="200"/>
      <c r="E1" s="200"/>
      <c r="F1" s="200"/>
    </row>
    <row r="2" spans="1:6" ht="27" customHeight="1">
      <c r="A2" s="215" t="s">
        <v>151</v>
      </c>
      <c r="B2" s="215"/>
      <c r="C2" s="215"/>
      <c r="D2" s="215"/>
      <c r="E2" s="215"/>
      <c r="F2" s="215"/>
    </row>
    <row r="3" spans="1:6" ht="30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6" ht="30">
      <c r="A4" s="224">
        <v>1</v>
      </c>
      <c r="B4" s="226" t="s">
        <v>7</v>
      </c>
      <c r="C4" s="4" t="s">
        <v>108</v>
      </c>
      <c r="D4" s="28" t="s">
        <v>109</v>
      </c>
      <c r="E4" s="6">
        <v>15000</v>
      </c>
      <c r="F4" s="218">
        <f>+E5+E4</f>
        <v>30000</v>
      </c>
    </row>
    <row r="5" spans="1:6" ht="20.100000000000001" customHeight="1">
      <c r="A5" s="225"/>
      <c r="B5" s="227"/>
      <c r="C5" s="4" t="s">
        <v>110</v>
      </c>
      <c r="D5" s="19" t="s">
        <v>11</v>
      </c>
      <c r="E5" s="6">
        <v>15000</v>
      </c>
      <c r="F5" s="219"/>
    </row>
    <row r="6" spans="1:6" ht="30">
      <c r="A6" s="210">
        <v>2</v>
      </c>
      <c r="B6" s="226" t="s">
        <v>14</v>
      </c>
      <c r="C6" s="8" t="s">
        <v>111</v>
      </c>
      <c r="D6" s="28" t="s">
        <v>18</v>
      </c>
      <c r="E6" s="6">
        <v>20000</v>
      </c>
      <c r="F6" s="211">
        <f>SUM(E6:E16)</f>
        <v>185000</v>
      </c>
    </row>
    <row r="7" spans="1:6">
      <c r="A7" s="210"/>
      <c r="B7" s="228"/>
      <c r="C7" s="8" t="s">
        <v>112</v>
      </c>
      <c r="D7" s="28" t="s">
        <v>113</v>
      </c>
      <c r="E7" s="6">
        <v>25000</v>
      </c>
      <c r="F7" s="212"/>
    </row>
    <row r="8" spans="1:6" ht="20.100000000000001" customHeight="1">
      <c r="A8" s="210"/>
      <c r="B8" s="228"/>
      <c r="C8" s="8" t="s">
        <v>114</v>
      </c>
      <c r="D8" s="28" t="s">
        <v>115</v>
      </c>
      <c r="E8" s="6">
        <v>10000</v>
      </c>
      <c r="F8" s="212"/>
    </row>
    <row r="9" spans="1:6" ht="45">
      <c r="A9" s="210"/>
      <c r="B9" s="228"/>
      <c r="C9" s="8" t="s">
        <v>116</v>
      </c>
      <c r="D9" s="28" t="s">
        <v>117</v>
      </c>
      <c r="E9" s="6">
        <v>20000</v>
      </c>
      <c r="F9" s="212"/>
    </row>
    <row r="10" spans="1:6" ht="30">
      <c r="A10" s="210"/>
      <c r="B10" s="228"/>
      <c r="C10" s="8" t="s">
        <v>15</v>
      </c>
      <c r="D10" s="28" t="s">
        <v>16</v>
      </c>
      <c r="E10" s="6">
        <v>20000</v>
      </c>
      <c r="F10" s="212"/>
    </row>
    <row r="11" spans="1:6" ht="45">
      <c r="A11" s="210"/>
      <c r="B11" s="228"/>
      <c r="C11" s="8" t="s">
        <v>23</v>
      </c>
      <c r="D11" s="28" t="s">
        <v>24</v>
      </c>
      <c r="E11" s="6">
        <v>15000</v>
      </c>
      <c r="F11" s="212"/>
    </row>
    <row r="12" spans="1:6" ht="30">
      <c r="A12" s="210"/>
      <c r="B12" s="228"/>
      <c r="C12" s="8" t="s">
        <v>19</v>
      </c>
      <c r="D12" s="28" t="s">
        <v>20</v>
      </c>
      <c r="E12" s="6">
        <v>20000</v>
      </c>
      <c r="F12" s="212"/>
    </row>
    <row r="13" spans="1:6" ht="45">
      <c r="A13" s="210"/>
      <c r="B13" s="228"/>
      <c r="C13" s="8" t="s">
        <v>25</v>
      </c>
      <c r="D13" s="28" t="s">
        <v>24</v>
      </c>
      <c r="E13" s="6">
        <v>15000</v>
      </c>
      <c r="F13" s="212"/>
    </row>
    <row r="14" spans="1:6" ht="20.100000000000001" customHeight="1">
      <c r="A14" s="210"/>
      <c r="B14" s="228"/>
      <c r="C14" s="8" t="s">
        <v>21</v>
      </c>
      <c r="D14" s="28" t="s">
        <v>22</v>
      </c>
      <c r="E14" s="6">
        <v>10000</v>
      </c>
      <c r="F14" s="212"/>
    </row>
    <row r="15" spans="1:6" ht="30">
      <c r="A15" s="210"/>
      <c r="B15" s="228"/>
      <c r="C15" s="8" t="s">
        <v>17</v>
      </c>
      <c r="D15" s="28" t="s">
        <v>18</v>
      </c>
      <c r="E15" s="6">
        <v>15000</v>
      </c>
      <c r="F15" s="212"/>
    </row>
    <row r="16" spans="1:6" ht="45">
      <c r="A16" s="210"/>
      <c r="B16" s="227"/>
      <c r="C16" s="8" t="s">
        <v>118</v>
      </c>
      <c r="D16" s="28" t="s">
        <v>119</v>
      </c>
      <c r="E16" s="6">
        <v>15000</v>
      </c>
      <c r="F16" s="213"/>
    </row>
    <row r="17" spans="1:6" ht="20.100000000000001" customHeight="1">
      <c r="A17" s="224">
        <v>3</v>
      </c>
      <c r="B17" s="230" t="s">
        <v>37</v>
      </c>
      <c r="C17" s="8" t="s">
        <v>120</v>
      </c>
      <c r="D17" s="19" t="s">
        <v>121</v>
      </c>
      <c r="E17" s="6">
        <v>7500</v>
      </c>
      <c r="F17" s="217">
        <f>SUM(E17:E26)</f>
        <v>89000</v>
      </c>
    </row>
    <row r="18" spans="1:6" ht="20.100000000000001" customHeight="1">
      <c r="A18" s="229"/>
      <c r="B18" s="231"/>
      <c r="C18" s="8" t="s">
        <v>122</v>
      </c>
      <c r="D18" s="19" t="s">
        <v>123</v>
      </c>
      <c r="E18" s="6">
        <v>5000</v>
      </c>
      <c r="F18" s="218"/>
    </row>
    <row r="19" spans="1:6" ht="20.100000000000001" customHeight="1">
      <c r="A19" s="229"/>
      <c r="B19" s="231"/>
      <c r="C19" s="8" t="s">
        <v>124</v>
      </c>
      <c r="D19" s="19" t="s">
        <v>11</v>
      </c>
      <c r="E19" s="6">
        <v>6500</v>
      </c>
      <c r="F19" s="218"/>
    </row>
    <row r="20" spans="1:6" ht="20.100000000000001" customHeight="1">
      <c r="A20" s="229"/>
      <c r="B20" s="231"/>
      <c r="C20" s="8" t="s">
        <v>125</v>
      </c>
      <c r="D20" s="19" t="s">
        <v>126</v>
      </c>
      <c r="E20" s="6">
        <v>5000</v>
      </c>
      <c r="F20" s="218"/>
    </row>
    <row r="21" spans="1:6" ht="20.100000000000001" customHeight="1">
      <c r="A21" s="229"/>
      <c r="B21" s="231"/>
      <c r="C21" s="8" t="s">
        <v>127</v>
      </c>
      <c r="D21" s="19" t="s">
        <v>128</v>
      </c>
      <c r="E21" s="6">
        <v>5000</v>
      </c>
      <c r="F21" s="218"/>
    </row>
    <row r="22" spans="1:6" ht="20.100000000000001" customHeight="1">
      <c r="A22" s="229"/>
      <c r="B22" s="231"/>
      <c r="C22" s="8" t="s">
        <v>129</v>
      </c>
      <c r="D22" s="19" t="s">
        <v>130</v>
      </c>
      <c r="E22" s="6">
        <v>10000</v>
      </c>
      <c r="F22" s="218"/>
    </row>
    <row r="23" spans="1:6" ht="20.100000000000001" customHeight="1">
      <c r="A23" s="229"/>
      <c r="B23" s="231"/>
      <c r="C23" s="8" t="s">
        <v>131</v>
      </c>
      <c r="D23" s="19" t="s">
        <v>45</v>
      </c>
      <c r="E23" s="6">
        <v>15000</v>
      </c>
      <c r="F23" s="218"/>
    </row>
    <row r="24" spans="1:6" ht="20.100000000000001" customHeight="1">
      <c r="A24" s="229"/>
      <c r="B24" s="231"/>
      <c r="C24" s="8" t="s">
        <v>132</v>
      </c>
      <c r="D24" s="19" t="s">
        <v>11</v>
      </c>
      <c r="E24" s="6">
        <v>10000</v>
      </c>
      <c r="F24" s="218"/>
    </row>
    <row r="25" spans="1:6" ht="20.100000000000001" customHeight="1">
      <c r="A25" s="229"/>
      <c r="B25" s="231"/>
      <c r="C25" s="8" t="s">
        <v>38</v>
      </c>
      <c r="D25" s="19" t="s">
        <v>133</v>
      </c>
      <c r="E25" s="6">
        <v>20000</v>
      </c>
      <c r="F25" s="218"/>
    </row>
    <row r="26" spans="1:6" ht="20.100000000000001" customHeight="1">
      <c r="A26" s="225"/>
      <c r="B26" s="232"/>
      <c r="C26" s="8" t="s">
        <v>134</v>
      </c>
      <c r="D26" s="19" t="s">
        <v>11</v>
      </c>
      <c r="E26" s="6">
        <v>5000</v>
      </c>
      <c r="F26" s="219"/>
    </row>
    <row r="27" spans="1:6" ht="20.100000000000001" customHeight="1">
      <c r="A27" s="220">
        <v>4</v>
      </c>
      <c r="B27" s="233" t="s">
        <v>135</v>
      </c>
      <c r="C27" s="8" t="s">
        <v>136</v>
      </c>
      <c r="D27" s="19" t="s">
        <v>29</v>
      </c>
      <c r="E27" s="6">
        <v>27760</v>
      </c>
      <c r="F27" s="217">
        <f>SUM(E27:E28)</f>
        <v>45860</v>
      </c>
    </row>
    <row r="28" spans="1:6" ht="20.100000000000001" customHeight="1">
      <c r="A28" s="220"/>
      <c r="B28" s="233"/>
      <c r="C28" s="8" t="s">
        <v>137</v>
      </c>
      <c r="D28" s="19" t="s">
        <v>29</v>
      </c>
      <c r="E28" s="6">
        <v>18100</v>
      </c>
      <c r="F28" s="219"/>
    </row>
    <row r="29" spans="1:6" ht="20.100000000000001" customHeight="1">
      <c r="A29" s="220">
        <v>5</v>
      </c>
      <c r="B29" s="234" t="s">
        <v>39</v>
      </c>
      <c r="C29" s="8" t="s">
        <v>138</v>
      </c>
      <c r="D29" s="19" t="s">
        <v>29</v>
      </c>
      <c r="E29" s="6">
        <v>20000</v>
      </c>
      <c r="F29" s="217">
        <v>85024</v>
      </c>
    </row>
    <row r="30" spans="1:6" ht="20.100000000000001" customHeight="1">
      <c r="A30" s="220"/>
      <c r="B30" s="234"/>
      <c r="C30" s="8" t="s">
        <v>139</v>
      </c>
      <c r="D30" s="19" t="s">
        <v>29</v>
      </c>
      <c r="E30" s="6">
        <v>18069</v>
      </c>
      <c r="F30" s="218"/>
    </row>
    <row r="31" spans="1:6" ht="20.100000000000001" customHeight="1">
      <c r="A31" s="220"/>
      <c r="B31" s="234"/>
      <c r="C31" s="8" t="s">
        <v>140</v>
      </c>
      <c r="D31" s="19" t="s">
        <v>29</v>
      </c>
      <c r="E31" s="6">
        <v>20000</v>
      </c>
      <c r="F31" s="218"/>
    </row>
    <row r="32" spans="1:6" ht="20.100000000000001" customHeight="1">
      <c r="A32" s="220"/>
      <c r="B32" s="234"/>
      <c r="C32" s="8" t="s">
        <v>40</v>
      </c>
      <c r="D32" s="19" t="s">
        <v>29</v>
      </c>
      <c r="E32" s="6">
        <f>6955+20000</f>
        <v>26955</v>
      </c>
      <c r="F32" s="219"/>
    </row>
    <row r="33" spans="1:6" ht="20.100000000000001" customHeight="1">
      <c r="A33" s="220">
        <v>6</v>
      </c>
      <c r="B33" s="235" t="s">
        <v>141</v>
      </c>
      <c r="C33" s="8" t="s">
        <v>142</v>
      </c>
      <c r="D33" s="19" t="s">
        <v>130</v>
      </c>
      <c r="E33" s="6">
        <v>6000</v>
      </c>
      <c r="F33" s="217">
        <v>20500</v>
      </c>
    </row>
    <row r="34" spans="1:6" ht="20.100000000000001" customHeight="1">
      <c r="A34" s="220"/>
      <c r="B34" s="236"/>
      <c r="C34" s="8" t="s">
        <v>143</v>
      </c>
      <c r="D34" s="19" t="s">
        <v>11</v>
      </c>
      <c r="E34" s="6">
        <v>7000</v>
      </c>
      <c r="F34" s="218"/>
    </row>
    <row r="35" spans="1:6" ht="20.100000000000001" customHeight="1">
      <c r="A35" s="220"/>
      <c r="B35" s="237"/>
      <c r="C35" s="8" t="s">
        <v>144</v>
      </c>
      <c r="D35" s="19" t="s">
        <v>11</v>
      </c>
      <c r="E35" s="6">
        <v>7500</v>
      </c>
      <c r="F35" s="219"/>
    </row>
    <row r="36" spans="1:6" ht="20.100000000000001" customHeight="1">
      <c r="A36" s="7">
        <v>7</v>
      </c>
      <c r="B36" s="8" t="s">
        <v>43</v>
      </c>
      <c r="C36" s="8" t="s">
        <v>145</v>
      </c>
      <c r="D36" s="8" t="s">
        <v>45</v>
      </c>
      <c r="E36" s="6">
        <v>65000</v>
      </c>
      <c r="F36" s="20">
        <v>65000</v>
      </c>
    </row>
    <row r="37" spans="1:6" ht="20.100000000000001" customHeight="1">
      <c r="A37" s="220">
        <v>8</v>
      </c>
      <c r="B37" s="220" t="s">
        <v>41</v>
      </c>
      <c r="C37" s="8" t="s">
        <v>146</v>
      </c>
      <c r="D37" s="8" t="s">
        <v>147</v>
      </c>
      <c r="E37" s="6">
        <v>20600</v>
      </c>
      <c r="F37" s="211">
        <f>+E37+E38</f>
        <v>42000</v>
      </c>
    </row>
    <row r="38" spans="1:6" ht="20.100000000000001" customHeight="1">
      <c r="A38" s="220"/>
      <c r="B38" s="220"/>
      <c r="C38" s="8" t="s">
        <v>148</v>
      </c>
      <c r="D38" s="8" t="s">
        <v>130</v>
      </c>
      <c r="E38" s="6">
        <v>21400</v>
      </c>
      <c r="F38" s="213"/>
    </row>
    <row r="39" spans="1:6" ht="20.100000000000001" customHeight="1">
      <c r="A39" s="220">
        <v>9</v>
      </c>
      <c r="B39" s="220" t="s">
        <v>104</v>
      </c>
      <c r="C39" s="8" t="s">
        <v>149</v>
      </c>
      <c r="D39" s="8" t="s">
        <v>150</v>
      </c>
      <c r="E39" s="6">
        <v>6500</v>
      </c>
      <c r="F39" s="217">
        <v>14000</v>
      </c>
    </row>
    <row r="40" spans="1:6" ht="30">
      <c r="A40" s="220"/>
      <c r="B40" s="220"/>
      <c r="C40" s="8" t="s">
        <v>50</v>
      </c>
      <c r="D40" s="4" t="s">
        <v>51</v>
      </c>
      <c r="E40" s="6">
        <v>7500</v>
      </c>
      <c r="F40" s="219"/>
    </row>
    <row r="41" spans="1:6" ht="27.75" customHeight="1">
      <c r="A41" s="8"/>
      <c r="B41" s="214" t="s">
        <v>55</v>
      </c>
      <c r="C41" s="214"/>
      <c r="D41" s="214"/>
      <c r="E41" s="214"/>
      <c r="F41" s="20">
        <f>SUM(F4:F39)</f>
        <v>576384</v>
      </c>
    </row>
    <row r="42" spans="1:6" ht="20.100000000000001" customHeight="1"/>
    <row r="43" spans="1:6" ht="20.100000000000001" customHeight="1">
      <c r="A43" s="238" t="s">
        <v>57</v>
      </c>
      <c r="B43" s="238"/>
      <c r="C43" s="238"/>
      <c r="D43" s="238"/>
      <c r="E43" s="238"/>
      <c r="F43" s="238"/>
    </row>
    <row r="44" spans="1:6" ht="20.100000000000001" customHeight="1"/>
    <row r="45" spans="1:6" ht="30">
      <c r="A45" s="2" t="s">
        <v>1</v>
      </c>
      <c r="B45" s="3" t="s">
        <v>2</v>
      </c>
      <c r="C45" s="3" t="s">
        <v>3</v>
      </c>
      <c r="D45" s="3" t="s">
        <v>4</v>
      </c>
      <c r="E45" s="3" t="s">
        <v>5</v>
      </c>
      <c r="F45" s="3" t="s">
        <v>6</v>
      </c>
    </row>
    <row r="46" spans="1:6" ht="20.100000000000001" customHeight="1">
      <c r="A46" s="216">
        <v>1</v>
      </c>
      <c r="B46" s="210" t="s">
        <v>7</v>
      </c>
      <c r="C46" s="4" t="s">
        <v>152</v>
      </c>
      <c r="D46" s="7">
        <v>12</v>
      </c>
      <c r="E46" s="6">
        <v>15000</v>
      </c>
      <c r="F46" s="217">
        <f>SUM(E46:E57)</f>
        <v>80000</v>
      </c>
    </row>
    <row r="47" spans="1:6" ht="20.100000000000001" customHeight="1">
      <c r="A47" s="216"/>
      <c r="B47" s="210"/>
      <c r="C47" s="4" t="s">
        <v>153</v>
      </c>
      <c r="D47" s="7">
        <v>12</v>
      </c>
      <c r="E47" s="6">
        <v>15000</v>
      </c>
      <c r="F47" s="218"/>
    </row>
    <row r="48" spans="1:6" ht="20.100000000000001" customHeight="1">
      <c r="A48" s="216"/>
      <c r="B48" s="210"/>
      <c r="C48" s="4" t="s">
        <v>154</v>
      </c>
      <c r="D48" s="7">
        <v>12</v>
      </c>
      <c r="E48" s="6">
        <v>10000</v>
      </c>
      <c r="F48" s="218"/>
    </row>
    <row r="49" spans="1:6" ht="20.100000000000001" customHeight="1">
      <c r="A49" s="216"/>
      <c r="B49" s="210"/>
      <c r="C49" s="4" t="s">
        <v>155</v>
      </c>
      <c r="D49" s="7">
        <v>12</v>
      </c>
      <c r="E49" s="6">
        <v>10000</v>
      </c>
      <c r="F49" s="218"/>
    </row>
    <row r="50" spans="1:6">
      <c r="A50" s="216"/>
      <c r="B50" s="210"/>
      <c r="C50" s="4" t="s">
        <v>156</v>
      </c>
      <c r="D50" s="7">
        <v>12</v>
      </c>
      <c r="E50" s="6">
        <v>10000</v>
      </c>
      <c r="F50" s="218"/>
    </row>
    <row r="51" spans="1:6">
      <c r="A51" s="216"/>
      <c r="B51" s="210"/>
      <c r="C51" s="4" t="s">
        <v>157</v>
      </c>
      <c r="D51" s="7">
        <v>12</v>
      </c>
      <c r="E51" s="6">
        <v>3000</v>
      </c>
      <c r="F51" s="218"/>
    </row>
    <row r="52" spans="1:6">
      <c r="A52" s="216"/>
      <c r="B52" s="210"/>
      <c r="C52" s="4" t="s">
        <v>158</v>
      </c>
      <c r="D52" s="7">
        <v>12</v>
      </c>
      <c r="E52" s="6">
        <v>3000</v>
      </c>
      <c r="F52" s="218"/>
    </row>
    <row r="53" spans="1:6">
      <c r="A53" s="216"/>
      <c r="B53" s="210"/>
      <c r="C53" s="4" t="s">
        <v>159</v>
      </c>
      <c r="D53" s="7">
        <v>12</v>
      </c>
      <c r="E53" s="6">
        <v>3000</v>
      </c>
      <c r="F53" s="218"/>
    </row>
    <row r="54" spans="1:6">
      <c r="A54" s="216"/>
      <c r="B54" s="210"/>
      <c r="C54" s="4" t="s">
        <v>160</v>
      </c>
      <c r="D54" s="7">
        <v>12</v>
      </c>
      <c r="E54" s="6">
        <v>3000</v>
      </c>
      <c r="F54" s="218"/>
    </row>
    <row r="55" spans="1:6">
      <c r="A55" s="216"/>
      <c r="B55" s="210"/>
      <c r="C55" s="4" t="s">
        <v>161</v>
      </c>
      <c r="D55" s="7">
        <v>12</v>
      </c>
      <c r="E55" s="6">
        <v>3000</v>
      </c>
      <c r="F55" s="218"/>
    </row>
    <row r="56" spans="1:6">
      <c r="A56" s="216"/>
      <c r="B56" s="210"/>
      <c r="C56" s="4" t="s">
        <v>162</v>
      </c>
      <c r="D56" s="7">
        <v>12</v>
      </c>
      <c r="E56" s="6">
        <v>3000</v>
      </c>
      <c r="F56" s="218"/>
    </row>
    <row r="57" spans="1:6">
      <c r="A57" s="216"/>
      <c r="B57" s="210"/>
      <c r="C57" s="4" t="s">
        <v>163</v>
      </c>
      <c r="D57" s="7">
        <v>12</v>
      </c>
      <c r="E57" s="6">
        <v>2000</v>
      </c>
      <c r="F57" s="218"/>
    </row>
    <row r="58" spans="1:6" ht="30">
      <c r="A58" s="7">
        <v>2</v>
      </c>
      <c r="B58" s="4" t="s">
        <v>34</v>
      </c>
      <c r="C58" s="8" t="s">
        <v>71</v>
      </c>
      <c r="D58" s="7">
        <v>11</v>
      </c>
      <c r="E58" s="6">
        <v>6000</v>
      </c>
      <c r="F58" s="20">
        <v>6000</v>
      </c>
    </row>
    <row r="59" spans="1:6">
      <c r="A59" s="216">
        <v>3</v>
      </c>
      <c r="B59" s="216" t="s">
        <v>72</v>
      </c>
      <c r="C59" s="8" t="s">
        <v>73</v>
      </c>
      <c r="D59" s="7">
        <v>9</v>
      </c>
      <c r="E59" s="6">
        <v>21000</v>
      </c>
      <c r="F59" s="217">
        <f>+SUM(E59:E63)</f>
        <v>105000</v>
      </c>
    </row>
    <row r="60" spans="1:6">
      <c r="A60" s="216"/>
      <c r="B60" s="216"/>
      <c r="C60" s="8" t="s">
        <v>74</v>
      </c>
      <c r="D60" s="7">
        <v>7</v>
      </c>
      <c r="E60" s="6">
        <v>21000</v>
      </c>
      <c r="F60" s="218"/>
    </row>
    <row r="61" spans="1:6">
      <c r="A61" s="216"/>
      <c r="B61" s="216"/>
      <c r="C61" s="8" t="s">
        <v>75</v>
      </c>
      <c r="D61" s="7">
        <v>6</v>
      </c>
      <c r="E61" s="6">
        <v>21000</v>
      </c>
      <c r="F61" s="218"/>
    </row>
    <row r="62" spans="1:6">
      <c r="A62" s="216"/>
      <c r="B62" s="216"/>
      <c r="C62" s="8" t="s">
        <v>76</v>
      </c>
      <c r="D62" s="7">
        <v>8</v>
      </c>
      <c r="E62" s="6">
        <v>21000</v>
      </c>
      <c r="F62" s="218"/>
    </row>
    <row r="63" spans="1:6">
      <c r="A63" s="216"/>
      <c r="B63" s="216"/>
      <c r="C63" s="8" t="s">
        <v>77</v>
      </c>
      <c r="D63" s="7">
        <v>8</v>
      </c>
      <c r="E63" s="6">
        <v>21000</v>
      </c>
      <c r="F63" s="219"/>
    </row>
    <row r="64" spans="1:6">
      <c r="A64" s="7">
        <v>4</v>
      </c>
      <c r="B64" s="7" t="s">
        <v>164</v>
      </c>
      <c r="C64" s="8" t="s">
        <v>165</v>
      </c>
      <c r="D64" s="7">
        <v>6</v>
      </c>
      <c r="E64" s="6">
        <v>10700</v>
      </c>
      <c r="F64" s="20">
        <v>10700</v>
      </c>
    </row>
    <row r="65" spans="1:6">
      <c r="A65" s="224">
        <v>5</v>
      </c>
      <c r="B65" s="210" t="s">
        <v>166</v>
      </c>
      <c r="C65" s="8" t="s">
        <v>167</v>
      </c>
      <c r="D65" s="7">
        <v>12</v>
      </c>
      <c r="E65" s="6">
        <v>4500</v>
      </c>
      <c r="F65" s="211">
        <f>SUM(E65:E89)</f>
        <v>136300</v>
      </c>
    </row>
    <row r="66" spans="1:6">
      <c r="A66" s="229"/>
      <c r="B66" s="210"/>
      <c r="C66" s="8" t="s">
        <v>168</v>
      </c>
      <c r="D66" s="7">
        <v>12</v>
      </c>
      <c r="E66" s="6">
        <v>17000</v>
      </c>
      <c r="F66" s="212"/>
    </row>
    <row r="67" spans="1:6">
      <c r="A67" s="229"/>
      <c r="B67" s="210"/>
      <c r="C67" s="8" t="s">
        <v>169</v>
      </c>
      <c r="D67" s="7">
        <v>12</v>
      </c>
      <c r="E67" s="6">
        <v>15000</v>
      </c>
      <c r="F67" s="212"/>
    </row>
    <row r="68" spans="1:6">
      <c r="A68" s="229"/>
      <c r="B68" s="210"/>
      <c r="C68" s="8" t="s">
        <v>170</v>
      </c>
      <c r="D68" s="7">
        <v>11</v>
      </c>
      <c r="E68" s="6">
        <v>5500</v>
      </c>
      <c r="F68" s="212"/>
    </row>
    <row r="69" spans="1:6">
      <c r="A69" s="229"/>
      <c r="B69" s="210"/>
      <c r="C69" s="8" t="s">
        <v>171</v>
      </c>
      <c r="D69" s="7">
        <v>9</v>
      </c>
      <c r="E69" s="6">
        <v>2900</v>
      </c>
      <c r="F69" s="212"/>
    </row>
    <row r="70" spans="1:6">
      <c r="A70" s="229"/>
      <c r="B70" s="210"/>
      <c r="C70" s="8" t="s">
        <v>172</v>
      </c>
      <c r="D70" s="7">
        <v>11</v>
      </c>
      <c r="E70" s="6">
        <v>5000</v>
      </c>
      <c r="F70" s="212"/>
    </row>
    <row r="71" spans="1:6">
      <c r="A71" s="229"/>
      <c r="B71" s="210"/>
      <c r="C71" s="8" t="s">
        <v>173</v>
      </c>
      <c r="D71" s="7">
        <v>11</v>
      </c>
      <c r="E71" s="6">
        <v>5000</v>
      </c>
      <c r="F71" s="212"/>
    </row>
    <row r="72" spans="1:6">
      <c r="A72" s="229"/>
      <c r="B72" s="210"/>
      <c r="C72" s="8" t="s">
        <v>174</v>
      </c>
      <c r="D72" s="7">
        <v>11</v>
      </c>
      <c r="E72" s="6">
        <v>5000</v>
      </c>
      <c r="F72" s="212"/>
    </row>
    <row r="73" spans="1:6">
      <c r="A73" s="229"/>
      <c r="B73" s="210"/>
      <c r="C73" s="8" t="s">
        <v>175</v>
      </c>
      <c r="D73" s="7">
        <v>11</v>
      </c>
      <c r="E73" s="6">
        <v>5000</v>
      </c>
      <c r="F73" s="212"/>
    </row>
    <row r="74" spans="1:6">
      <c r="A74" s="229"/>
      <c r="B74" s="210"/>
      <c r="C74" s="8" t="s">
        <v>176</v>
      </c>
      <c r="D74" s="7">
        <v>11</v>
      </c>
      <c r="E74" s="6">
        <v>5000</v>
      </c>
      <c r="F74" s="212"/>
    </row>
    <row r="75" spans="1:6">
      <c r="A75" s="229"/>
      <c r="B75" s="210"/>
      <c r="C75" s="8" t="s">
        <v>177</v>
      </c>
      <c r="D75" s="7">
        <v>11</v>
      </c>
      <c r="E75" s="6">
        <v>5000</v>
      </c>
      <c r="F75" s="212"/>
    </row>
    <row r="76" spans="1:6">
      <c r="A76" s="229"/>
      <c r="B76" s="210"/>
      <c r="C76" s="8" t="s">
        <v>178</v>
      </c>
      <c r="D76" s="7">
        <v>11</v>
      </c>
      <c r="E76" s="6">
        <v>5000</v>
      </c>
      <c r="F76" s="212"/>
    </row>
    <row r="77" spans="1:6">
      <c r="A77" s="229"/>
      <c r="B77" s="210"/>
      <c r="C77" s="8" t="s">
        <v>179</v>
      </c>
      <c r="D77" s="7">
        <v>11</v>
      </c>
      <c r="E77" s="6">
        <v>5000</v>
      </c>
      <c r="F77" s="212"/>
    </row>
    <row r="78" spans="1:6">
      <c r="A78" s="229"/>
      <c r="B78" s="210"/>
      <c r="C78" s="8" t="s">
        <v>180</v>
      </c>
      <c r="D78" s="7">
        <v>11</v>
      </c>
      <c r="E78" s="6">
        <v>5000</v>
      </c>
      <c r="F78" s="212"/>
    </row>
    <row r="79" spans="1:6">
      <c r="A79" s="229"/>
      <c r="B79" s="210"/>
      <c r="C79" s="8" t="s">
        <v>181</v>
      </c>
      <c r="D79" s="7">
        <v>11</v>
      </c>
      <c r="E79" s="6">
        <v>5000</v>
      </c>
      <c r="F79" s="212"/>
    </row>
    <row r="80" spans="1:6">
      <c r="A80" s="229"/>
      <c r="B80" s="210"/>
      <c r="C80" s="8" t="s">
        <v>182</v>
      </c>
      <c r="D80" s="7">
        <v>12</v>
      </c>
      <c r="E80" s="6">
        <v>5000</v>
      </c>
      <c r="F80" s="212"/>
    </row>
    <row r="81" spans="1:6">
      <c r="A81" s="229"/>
      <c r="B81" s="210"/>
      <c r="C81" s="8" t="s">
        <v>183</v>
      </c>
      <c r="D81" s="7">
        <v>12</v>
      </c>
      <c r="E81" s="6">
        <v>5000</v>
      </c>
      <c r="F81" s="212"/>
    </row>
    <row r="82" spans="1:6">
      <c r="A82" s="229"/>
      <c r="B82" s="210"/>
      <c r="C82" s="8" t="s">
        <v>184</v>
      </c>
      <c r="D82" s="7">
        <v>12</v>
      </c>
      <c r="E82" s="6">
        <v>5000</v>
      </c>
      <c r="F82" s="212"/>
    </row>
    <row r="83" spans="1:6">
      <c r="A83" s="229"/>
      <c r="B83" s="210"/>
      <c r="C83" s="8" t="s">
        <v>185</v>
      </c>
      <c r="D83" s="7">
        <v>8</v>
      </c>
      <c r="E83" s="6">
        <v>1000</v>
      </c>
      <c r="F83" s="212"/>
    </row>
    <row r="84" spans="1:6">
      <c r="A84" s="229"/>
      <c r="B84" s="210"/>
      <c r="C84" s="8" t="s">
        <v>186</v>
      </c>
      <c r="D84" s="7">
        <v>6</v>
      </c>
      <c r="E84" s="6">
        <v>2900</v>
      </c>
      <c r="F84" s="212"/>
    </row>
    <row r="85" spans="1:6">
      <c r="A85" s="229"/>
      <c r="B85" s="210"/>
      <c r="C85" s="8" t="s">
        <v>187</v>
      </c>
      <c r="D85" s="7">
        <v>11</v>
      </c>
      <c r="E85" s="6">
        <v>3000</v>
      </c>
      <c r="F85" s="212"/>
    </row>
    <row r="86" spans="1:6">
      <c r="A86" s="229"/>
      <c r="B86" s="210"/>
      <c r="C86" s="8" t="s">
        <v>188</v>
      </c>
      <c r="D86" s="7">
        <v>11</v>
      </c>
      <c r="E86" s="6">
        <v>5000</v>
      </c>
      <c r="F86" s="212"/>
    </row>
    <row r="87" spans="1:6">
      <c r="A87" s="229"/>
      <c r="B87" s="210"/>
      <c r="C87" s="8" t="s">
        <v>189</v>
      </c>
      <c r="D87" s="7">
        <v>11</v>
      </c>
      <c r="E87" s="6">
        <v>5000</v>
      </c>
      <c r="F87" s="212"/>
    </row>
    <row r="88" spans="1:6">
      <c r="A88" s="229"/>
      <c r="B88" s="210"/>
      <c r="C88" s="8" t="s">
        <v>190</v>
      </c>
      <c r="D88" s="7">
        <v>12</v>
      </c>
      <c r="E88" s="6">
        <v>4500</v>
      </c>
      <c r="F88" s="212"/>
    </row>
    <row r="89" spans="1:6">
      <c r="A89" s="225"/>
      <c r="B89" s="210"/>
      <c r="C89" s="8" t="s">
        <v>191</v>
      </c>
      <c r="D89" s="7">
        <v>12</v>
      </c>
      <c r="E89" s="6">
        <v>5000</v>
      </c>
      <c r="F89" s="213"/>
    </row>
    <row r="90" spans="1:6">
      <c r="A90" s="220">
        <v>6</v>
      </c>
      <c r="B90" s="235" t="s">
        <v>141</v>
      </c>
      <c r="C90" s="8" t="s">
        <v>192</v>
      </c>
      <c r="D90" s="7">
        <v>7</v>
      </c>
      <c r="E90" s="6">
        <v>7500</v>
      </c>
      <c r="F90" s="218">
        <v>15000</v>
      </c>
    </row>
    <row r="91" spans="1:6">
      <c r="A91" s="220"/>
      <c r="B91" s="237"/>
      <c r="C91" s="8" t="s">
        <v>120</v>
      </c>
      <c r="D91" s="7">
        <v>8</v>
      </c>
      <c r="E91" s="6">
        <v>7500</v>
      </c>
      <c r="F91" s="218"/>
    </row>
    <row r="92" spans="1:6">
      <c r="A92" s="224">
        <v>7</v>
      </c>
      <c r="B92" s="216" t="s">
        <v>78</v>
      </c>
      <c r="C92" s="8" t="s">
        <v>100</v>
      </c>
      <c r="D92" s="7" t="s">
        <v>87</v>
      </c>
      <c r="E92" s="6">
        <v>5000</v>
      </c>
      <c r="F92" s="201"/>
    </row>
    <row r="93" spans="1:6">
      <c r="A93" s="229"/>
      <c r="B93" s="216"/>
      <c r="C93" s="8" t="s">
        <v>193</v>
      </c>
      <c r="D93" s="7">
        <v>5</v>
      </c>
      <c r="E93" s="6">
        <v>5000</v>
      </c>
      <c r="F93" s="202"/>
    </row>
    <row r="94" spans="1:6">
      <c r="A94" s="229"/>
      <c r="B94" s="216"/>
      <c r="C94" s="8" t="s">
        <v>194</v>
      </c>
      <c r="D94" s="7">
        <v>5</v>
      </c>
      <c r="E94" s="6">
        <v>5000</v>
      </c>
      <c r="F94" s="202"/>
    </row>
    <row r="95" spans="1:6">
      <c r="A95" s="229"/>
      <c r="B95" s="216"/>
      <c r="C95" s="8" t="s">
        <v>79</v>
      </c>
      <c r="D95" s="7">
        <v>3</v>
      </c>
      <c r="E95" s="6">
        <v>5000</v>
      </c>
      <c r="F95" s="202"/>
    </row>
    <row r="96" spans="1:6">
      <c r="A96" s="229"/>
      <c r="B96" s="216"/>
      <c r="C96" s="8" t="s">
        <v>103</v>
      </c>
      <c r="D96" s="7">
        <v>4</v>
      </c>
      <c r="E96" s="6">
        <v>5000</v>
      </c>
      <c r="F96" s="202"/>
    </row>
    <row r="97" spans="1:6">
      <c r="A97" s="229"/>
      <c r="B97" s="216"/>
      <c r="C97" s="8" t="s">
        <v>101</v>
      </c>
      <c r="D97" s="7">
        <v>2</v>
      </c>
      <c r="E97" s="6">
        <v>5000</v>
      </c>
      <c r="F97" s="202"/>
    </row>
    <row r="98" spans="1:6">
      <c r="A98" s="229"/>
      <c r="B98" s="216"/>
      <c r="C98" s="8" t="s">
        <v>85</v>
      </c>
      <c r="D98" s="7">
        <v>5</v>
      </c>
      <c r="E98" s="6">
        <v>5000</v>
      </c>
      <c r="F98" s="202"/>
    </row>
    <row r="99" spans="1:6">
      <c r="A99" s="229"/>
      <c r="B99" s="216"/>
      <c r="C99" s="8" t="s">
        <v>195</v>
      </c>
      <c r="D99" s="7">
        <v>5</v>
      </c>
      <c r="E99" s="6">
        <v>5000</v>
      </c>
      <c r="F99" s="202"/>
    </row>
    <row r="100" spans="1:6">
      <c r="A100" s="229"/>
      <c r="B100" s="216"/>
      <c r="C100" s="8" t="s">
        <v>83</v>
      </c>
      <c r="D100" s="7">
        <v>5</v>
      </c>
      <c r="E100" s="6">
        <v>5000</v>
      </c>
      <c r="F100" s="202"/>
    </row>
    <row r="101" spans="1:6">
      <c r="A101" s="229"/>
      <c r="B101" s="216"/>
      <c r="C101" s="8" t="s">
        <v>98</v>
      </c>
      <c r="D101" s="7">
        <v>1</v>
      </c>
      <c r="E101" s="6">
        <v>5000</v>
      </c>
      <c r="F101" s="202"/>
    </row>
    <row r="102" spans="1:6">
      <c r="A102" s="229"/>
      <c r="B102" s="216"/>
      <c r="C102" s="8" t="s">
        <v>196</v>
      </c>
      <c r="D102" s="7">
        <v>5</v>
      </c>
      <c r="E102" s="6">
        <v>5000</v>
      </c>
      <c r="F102" s="202"/>
    </row>
    <row r="103" spans="1:6">
      <c r="A103" s="229"/>
      <c r="B103" s="216"/>
      <c r="C103" s="8" t="s">
        <v>197</v>
      </c>
      <c r="D103" s="7" t="s">
        <v>99</v>
      </c>
      <c r="E103" s="6">
        <v>5000</v>
      </c>
      <c r="F103" s="203"/>
    </row>
    <row r="104" spans="1:6">
      <c r="A104" s="225"/>
      <c r="B104" s="216"/>
      <c r="C104" s="8" t="s">
        <v>198</v>
      </c>
      <c r="D104" s="7">
        <v>2</v>
      </c>
      <c r="E104" s="6">
        <v>5000</v>
      </c>
      <c r="F104" s="30">
        <f>SUM(E92:E104)</f>
        <v>65000</v>
      </c>
    </row>
    <row r="105" spans="1:6" ht="23.25" customHeight="1">
      <c r="A105" s="29">
        <v>8</v>
      </c>
      <c r="B105" s="31" t="s">
        <v>37</v>
      </c>
      <c r="C105" s="8" t="s">
        <v>199</v>
      </c>
      <c r="D105" s="7">
        <v>12</v>
      </c>
      <c r="E105" s="6">
        <v>15000</v>
      </c>
      <c r="F105" s="30">
        <v>15000</v>
      </c>
    </row>
    <row r="106" spans="1:6" ht="30.75" customHeight="1">
      <c r="A106" s="8"/>
      <c r="B106" s="214" t="s">
        <v>55</v>
      </c>
      <c r="C106" s="214"/>
      <c r="D106" s="214"/>
      <c r="E106" s="214"/>
      <c r="F106" s="20">
        <f>SUM(F46:F105)</f>
        <v>433000</v>
      </c>
    </row>
  </sheetData>
  <mergeCells count="44">
    <mergeCell ref="A92:A104"/>
    <mergeCell ref="B92:B104"/>
    <mergeCell ref="F92:F103"/>
    <mergeCell ref="B106:E106"/>
    <mergeCell ref="A43:F43"/>
    <mergeCell ref="A65:A89"/>
    <mergeCell ref="B65:B89"/>
    <mergeCell ref="F65:F89"/>
    <mergeCell ref="A90:A91"/>
    <mergeCell ref="B90:B91"/>
    <mergeCell ref="F90:F91"/>
    <mergeCell ref="A59:A63"/>
    <mergeCell ref="B59:B63"/>
    <mergeCell ref="F59:F63"/>
    <mergeCell ref="B41:E41"/>
    <mergeCell ref="A2:F2"/>
    <mergeCell ref="A46:A57"/>
    <mergeCell ref="B46:B57"/>
    <mergeCell ref="F46:F57"/>
    <mergeCell ref="A37:A38"/>
    <mergeCell ref="B37:B38"/>
    <mergeCell ref="F37:F38"/>
    <mergeCell ref="A39:A40"/>
    <mergeCell ref="B39:B40"/>
    <mergeCell ref="F39:F40"/>
    <mergeCell ref="A29:A32"/>
    <mergeCell ref="B29:B32"/>
    <mergeCell ref="F29:F32"/>
    <mergeCell ref="A33:A35"/>
    <mergeCell ref="B33:B35"/>
    <mergeCell ref="F33:F35"/>
    <mergeCell ref="A17:A26"/>
    <mergeCell ref="B17:B26"/>
    <mergeCell ref="F17:F26"/>
    <mergeCell ref="A27:A28"/>
    <mergeCell ref="B27:B28"/>
    <mergeCell ref="F27:F28"/>
    <mergeCell ref="A1:F1"/>
    <mergeCell ref="A4:A5"/>
    <mergeCell ref="B4:B5"/>
    <mergeCell ref="F4:F5"/>
    <mergeCell ref="A6:A16"/>
    <mergeCell ref="B6:B16"/>
    <mergeCell ref="F6:F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25"/>
  <sheetViews>
    <sheetView workbookViewId="0">
      <selection activeCell="C232" sqref="C232"/>
    </sheetView>
  </sheetViews>
  <sheetFormatPr defaultRowHeight="15"/>
  <cols>
    <col min="2" max="2" width="62.140625" customWidth="1"/>
    <col min="3" max="3" width="32.42578125" customWidth="1"/>
    <col min="4" max="4" width="24.28515625" customWidth="1"/>
    <col min="5" max="5" width="14.85546875" customWidth="1"/>
    <col min="6" max="6" width="18.5703125" customWidth="1"/>
  </cols>
  <sheetData>
    <row r="1" spans="1:6" s="1" customFormat="1" ht="30" customHeight="1">
      <c r="A1" s="200" t="s">
        <v>200</v>
      </c>
      <c r="B1" s="200"/>
      <c r="C1" s="200"/>
      <c r="D1" s="200"/>
      <c r="E1" s="200"/>
      <c r="F1" s="200"/>
    </row>
    <row r="2" spans="1:6" s="1" customFormat="1" ht="30" customHeight="1">
      <c r="A2" s="215" t="s">
        <v>151</v>
      </c>
      <c r="B2" s="215"/>
      <c r="C2" s="215"/>
      <c r="D2" s="215"/>
      <c r="E2" s="215"/>
      <c r="F2" s="215"/>
    </row>
    <row r="3" spans="1:6" s="1" customFormat="1" ht="30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6" ht="30">
      <c r="A4" s="216">
        <v>1</v>
      </c>
      <c r="B4" s="226" t="s">
        <v>14</v>
      </c>
      <c r="C4" s="8" t="s">
        <v>201</v>
      </c>
      <c r="D4" s="4" t="s">
        <v>16</v>
      </c>
      <c r="E4" s="6">
        <v>20000</v>
      </c>
      <c r="F4" s="239">
        <v>200420</v>
      </c>
    </row>
    <row r="5" spans="1:6" ht="45">
      <c r="A5" s="216"/>
      <c r="B5" s="228"/>
      <c r="C5" s="8" t="s">
        <v>202</v>
      </c>
      <c r="D5" s="28" t="s">
        <v>24</v>
      </c>
      <c r="E5" s="6">
        <v>20000</v>
      </c>
      <c r="F5" s="239"/>
    </row>
    <row r="6" spans="1:6" ht="24.95" customHeight="1">
      <c r="A6" s="216"/>
      <c r="B6" s="228"/>
      <c r="C6" s="8" t="s">
        <v>203</v>
      </c>
      <c r="D6" s="4" t="s">
        <v>22</v>
      </c>
      <c r="E6" s="6">
        <v>10000</v>
      </c>
      <c r="F6" s="239"/>
    </row>
    <row r="7" spans="1:6" ht="30">
      <c r="A7" s="216"/>
      <c r="B7" s="228"/>
      <c r="C7" s="8" t="s">
        <v>112</v>
      </c>
      <c r="D7" s="28" t="s">
        <v>113</v>
      </c>
      <c r="E7" s="6">
        <v>25000</v>
      </c>
      <c r="F7" s="239"/>
    </row>
    <row r="8" spans="1:6" ht="30">
      <c r="A8" s="216"/>
      <c r="B8" s="228"/>
      <c r="C8" s="8" t="s">
        <v>204</v>
      </c>
      <c r="D8" s="28" t="s">
        <v>18</v>
      </c>
      <c r="E8" s="6">
        <v>20000</v>
      </c>
      <c r="F8" s="239"/>
    </row>
    <row r="9" spans="1:6" ht="24.95" customHeight="1">
      <c r="A9" s="216"/>
      <c r="B9" s="228"/>
      <c r="C9" s="8" t="s">
        <v>205</v>
      </c>
      <c r="D9" s="28" t="s">
        <v>206</v>
      </c>
      <c r="E9" s="6">
        <v>15000</v>
      </c>
      <c r="F9" s="239"/>
    </row>
    <row r="10" spans="1:6" ht="45">
      <c r="A10" s="216"/>
      <c r="B10" s="228"/>
      <c r="C10" s="8" t="s">
        <v>207</v>
      </c>
      <c r="D10" s="28" t="s">
        <v>119</v>
      </c>
      <c r="E10" s="6">
        <v>20000</v>
      </c>
      <c r="F10" s="239"/>
    </row>
    <row r="11" spans="1:6" ht="45">
      <c r="A11" s="216"/>
      <c r="B11" s="228"/>
      <c r="C11" s="8" t="s">
        <v>118</v>
      </c>
      <c r="D11" s="28" t="s">
        <v>119</v>
      </c>
      <c r="E11" s="6">
        <v>15000</v>
      </c>
      <c r="F11" s="239"/>
    </row>
    <row r="12" spans="1:6" ht="45">
      <c r="A12" s="216"/>
      <c r="B12" s="228"/>
      <c r="C12" s="8" t="s">
        <v>116</v>
      </c>
      <c r="D12" s="28" t="s">
        <v>208</v>
      </c>
      <c r="E12" s="6">
        <v>20000</v>
      </c>
      <c r="F12" s="239"/>
    </row>
    <row r="13" spans="1:6" ht="24.95" customHeight="1">
      <c r="A13" s="216"/>
      <c r="B13" s="227"/>
      <c r="C13" s="8" t="s">
        <v>209</v>
      </c>
      <c r="D13" s="4" t="s">
        <v>210</v>
      </c>
      <c r="E13" s="6">
        <f>17460+17960</f>
        <v>35420</v>
      </c>
      <c r="F13" s="239"/>
    </row>
    <row r="14" spans="1:6" ht="24.95" customHeight="1">
      <c r="A14" s="220">
        <v>2</v>
      </c>
      <c r="B14" s="235" t="s">
        <v>211</v>
      </c>
      <c r="C14" s="32" t="s">
        <v>212</v>
      </c>
      <c r="D14" s="32" t="s">
        <v>29</v>
      </c>
      <c r="E14" s="33">
        <v>30085</v>
      </c>
      <c r="F14" s="240">
        <v>60170</v>
      </c>
    </row>
    <row r="15" spans="1:6" ht="24.95" customHeight="1">
      <c r="A15" s="220"/>
      <c r="B15" s="237"/>
      <c r="C15" s="32" t="s">
        <v>213</v>
      </c>
      <c r="D15" s="32" t="s">
        <v>29</v>
      </c>
      <c r="E15" s="33">
        <v>30085</v>
      </c>
      <c r="F15" s="241"/>
    </row>
    <row r="16" spans="1:6" ht="45">
      <c r="A16" s="216">
        <v>3</v>
      </c>
      <c r="B16" s="242" t="s">
        <v>214</v>
      </c>
      <c r="C16" s="34" t="s">
        <v>47</v>
      </c>
      <c r="D16" s="28" t="s">
        <v>24</v>
      </c>
      <c r="E16" s="33">
        <v>25000</v>
      </c>
      <c r="F16" s="245">
        <v>75000</v>
      </c>
    </row>
    <row r="17" spans="1:6" ht="30">
      <c r="A17" s="216"/>
      <c r="B17" s="243"/>
      <c r="C17" s="34" t="s">
        <v>215</v>
      </c>
      <c r="D17" s="32" t="s">
        <v>216</v>
      </c>
      <c r="E17" s="33">
        <v>25000</v>
      </c>
      <c r="F17" s="245"/>
    </row>
    <row r="18" spans="1:6" ht="45">
      <c r="A18" s="216"/>
      <c r="B18" s="244"/>
      <c r="C18" s="34" t="s">
        <v>217</v>
      </c>
      <c r="D18" s="28" t="s">
        <v>24</v>
      </c>
      <c r="E18" s="33">
        <v>25000</v>
      </c>
      <c r="F18" s="245"/>
    </row>
    <row r="19" spans="1:6" ht="24.95" customHeight="1">
      <c r="A19" s="35">
        <v>4</v>
      </c>
      <c r="B19" s="36" t="s">
        <v>43</v>
      </c>
      <c r="C19" s="36" t="s">
        <v>218</v>
      </c>
      <c r="D19" s="37" t="s">
        <v>219</v>
      </c>
      <c r="E19" s="38">
        <v>27250</v>
      </c>
      <c r="F19" s="38">
        <v>27250</v>
      </c>
    </row>
    <row r="20" spans="1:6" ht="24.95" customHeight="1">
      <c r="A20" s="246">
        <v>5</v>
      </c>
      <c r="B20" s="247" t="s">
        <v>39</v>
      </c>
      <c r="C20" s="34" t="s">
        <v>220</v>
      </c>
      <c r="D20" s="32" t="s">
        <v>29</v>
      </c>
      <c r="E20" s="33">
        <v>39900</v>
      </c>
      <c r="F20" s="245">
        <v>142587</v>
      </c>
    </row>
    <row r="21" spans="1:6" ht="24.95" customHeight="1">
      <c r="A21" s="246"/>
      <c r="B21" s="247"/>
      <c r="C21" s="34" t="s">
        <v>221</v>
      </c>
      <c r="D21" s="32" t="s">
        <v>29</v>
      </c>
      <c r="E21" s="33">
        <v>52270</v>
      </c>
      <c r="F21" s="245"/>
    </row>
    <row r="22" spans="1:6" ht="24.95" customHeight="1">
      <c r="A22" s="246"/>
      <c r="B22" s="247"/>
      <c r="C22" s="34" t="s">
        <v>222</v>
      </c>
      <c r="D22" s="32" t="s">
        <v>29</v>
      </c>
      <c r="E22" s="33">
        <v>10417</v>
      </c>
      <c r="F22" s="245"/>
    </row>
    <row r="23" spans="1:6" ht="24.95" customHeight="1">
      <c r="A23" s="246"/>
      <c r="B23" s="247"/>
      <c r="C23" s="34" t="s">
        <v>139</v>
      </c>
      <c r="D23" s="32" t="s">
        <v>29</v>
      </c>
      <c r="E23" s="33">
        <v>16000</v>
      </c>
      <c r="F23" s="245"/>
    </row>
    <row r="24" spans="1:6" ht="24.95" customHeight="1">
      <c r="A24" s="246"/>
      <c r="B24" s="247"/>
      <c r="C24" s="34" t="s">
        <v>223</v>
      </c>
      <c r="D24" s="32" t="s">
        <v>29</v>
      </c>
      <c r="E24" s="33">
        <v>24000</v>
      </c>
      <c r="F24" s="245"/>
    </row>
    <row r="25" spans="1:6" ht="24.95" customHeight="1">
      <c r="A25" s="248">
        <v>6</v>
      </c>
      <c r="B25" s="249" t="s">
        <v>224</v>
      </c>
      <c r="C25" s="39" t="s">
        <v>225</v>
      </c>
      <c r="D25" s="39" t="s">
        <v>29</v>
      </c>
      <c r="E25" s="40">
        <v>46550</v>
      </c>
      <c r="F25" s="251">
        <v>93100</v>
      </c>
    </row>
    <row r="26" spans="1:6" ht="24.95" customHeight="1">
      <c r="A26" s="248"/>
      <c r="B26" s="250"/>
      <c r="C26" s="39" t="s">
        <v>137</v>
      </c>
      <c r="D26" s="39" t="s">
        <v>29</v>
      </c>
      <c r="E26" s="40">
        <v>46550</v>
      </c>
      <c r="F26" s="251"/>
    </row>
    <row r="27" spans="1:6" ht="24.95" customHeight="1">
      <c r="A27" s="248">
        <v>7</v>
      </c>
      <c r="B27" s="252" t="s">
        <v>226</v>
      </c>
      <c r="C27" s="34" t="s">
        <v>227</v>
      </c>
      <c r="D27" s="41" t="s">
        <v>228</v>
      </c>
      <c r="E27" s="40">
        <v>130700</v>
      </c>
      <c r="F27" s="251">
        <v>178262</v>
      </c>
    </row>
    <row r="28" spans="1:6" ht="30">
      <c r="A28" s="248"/>
      <c r="B28" s="253"/>
      <c r="C28" s="34" t="s">
        <v>229</v>
      </c>
      <c r="D28" s="32" t="s">
        <v>113</v>
      </c>
      <c r="E28" s="40">
        <v>23800</v>
      </c>
      <c r="F28" s="251"/>
    </row>
    <row r="29" spans="1:6" ht="30">
      <c r="A29" s="248"/>
      <c r="B29" s="254"/>
      <c r="C29" s="34" t="s">
        <v>230</v>
      </c>
      <c r="D29" s="32" t="s">
        <v>113</v>
      </c>
      <c r="E29" s="40">
        <v>23762</v>
      </c>
      <c r="F29" s="251"/>
    </row>
    <row r="30" spans="1:6" ht="24.95" customHeight="1">
      <c r="A30" s="248">
        <v>8</v>
      </c>
      <c r="B30" s="256" t="s">
        <v>231</v>
      </c>
      <c r="C30" s="34" t="s">
        <v>232</v>
      </c>
      <c r="D30" s="34" t="s">
        <v>126</v>
      </c>
      <c r="E30" s="40">
        <v>20000</v>
      </c>
      <c r="F30" s="251">
        <v>40000</v>
      </c>
    </row>
    <row r="31" spans="1:6" ht="24.95" customHeight="1">
      <c r="A31" s="248"/>
      <c r="B31" s="257"/>
      <c r="C31" s="34" t="s">
        <v>233</v>
      </c>
      <c r="D31" s="34" t="s">
        <v>126</v>
      </c>
      <c r="E31" s="40">
        <v>20000</v>
      </c>
      <c r="F31" s="251"/>
    </row>
    <row r="32" spans="1:6" ht="24.95" customHeight="1">
      <c r="A32" s="258">
        <v>9</v>
      </c>
      <c r="B32" s="252" t="s">
        <v>234</v>
      </c>
      <c r="C32" s="34" t="s">
        <v>235</v>
      </c>
      <c r="D32" s="34" t="s">
        <v>236</v>
      </c>
      <c r="E32" s="40">
        <v>11000</v>
      </c>
      <c r="F32" s="251">
        <f>+E33+E32</f>
        <v>22600</v>
      </c>
    </row>
    <row r="33" spans="1:6" ht="24.95" customHeight="1">
      <c r="A33" s="259"/>
      <c r="B33" s="254"/>
      <c r="C33" s="34" t="s">
        <v>143</v>
      </c>
      <c r="D33" s="34" t="s">
        <v>236</v>
      </c>
      <c r="E33" s="40">
        <v>11600</v>
      </c>
      <c r="F33" s="251"/>
    </row>
    <row r="34" spans="1:6" ht="24.95" customHeight="1">
      <c r="A34" s="260">
        <v>10</v>
      </c>
      <c r="B34" s="261" t="s">
        <v>37</v>
      </c>
      <c r="C34" s="34" t="s">
        <v>237</v>
      </c>
      <c r="D34" s="34" t="s">
        <v>238</v>
      </c>
      <c r="E34" s="40">
        <f>25000+20000</f>
        <v>45000</v>
      </c>
      <c r="F34" s="255">
        <v>180200</v>
      </c>
    </row>
    <row r="35" spans="1:6" ht="24.95" customHeight="1">
      <c r="A35" s="260"/>
      <c r="B35" s="261"/>
      <c r="C35" s="34" t="s">
        <v>239</v>
      </c>
      <c r="D35" s="34" t="s">
        <v>9</v>
      </c>
      <c r="E35" s="40">
        <v>15000</v>
      </c>
      <c r="F35" s="255"/>
    </row>
    <row r="36" spans="1:6" ht="24.95" customHeight="1">
      <c r="A36" s="260"/>
      <c r="B36" s="261"/>
      <c r="C36" s="34" t="s">
        <v>240</v>
      </c>
      <c r="D36" s="34" t="s">
        <v>9</v>
      </c>
      <c r="E36" s="40">
        <v>15000</v>
      </c>
      <c r="F36" s="255"/>
    </row>
    <row r="37" spans="1:6" ht="24.95" customHeight="1">
      <c r="A37" s="260"/>
      <c r="B37" s="261"/>
      <c r="C37" s="34" t="s">
        <v>241</v>
      </c>
      <c r="D37" s="34" t="s">
        <v>242</v>
      </c>
      <c r="E37" s="40">
        <v>12000</v>
      </c>
      <c r="F37" s="255"/>
    </row>
    <row r="38" spans="1:6" ht="24.95" customHeight="1">
      <c r="A38" s="260"/>
      <c r="B38" s="261"/>
      <c r="C38" s="34" t="s">
        <v>243</v>
      </c>
      <c r="D38" s="34" t="s">
        <v>9</v>
      </c>
      <c r="E38" s="40">
        <v>15000</v>
      </c>
      <c r="F38" s="255"/>
    </row>
    <row r="39" spans="1:6" ht="24.95" customHeight="1">
      <c r="A39" s="260"/>
      <c r="B39" s="261"/>
      <c r="C39" s="34" t="s">
        <v>244</v>
      </c>
      <c r="D39" s="34" t="s">
        <v>9</v>
      </c>
      <c r="E39" s="40">
        <v>15000</v>
      </c>
      <c r="F39" s="255"/>
    </row>
    <row r="40" spans="1:6" ht="24.95" customHeight="1">
      <c r="A40" s="260"/>
      <c r="B40" s="261"/>
      <c r="C40" s="34" t="s">
        <v>245</v>
      </c>
      <c r="D40" s="34" t="s">
        <v>246</v>
      </c>
      <c r="E40" s="40">
        <v>10000</v>
      </c>
      <c r="F40" s="255"/>
    </row>
    <row r="41" spans="1:6" ht="24.95" customHeight="1">
      <c r="A41" s="260"/>
      <c r="B41" s="261"/>
      <c r="C41" s="34" t="s">
        <v>132</v>
      </c>
      <c r="D41" s="34" t="s">
        <v>11</v>
      </c>
      <c r="E41" s="40">
        <v>10000</v>
      </c>
      <c r="F41" s="255"/>
    </row>
    <row r="42" spans="1:6" ht="24.95" customHeight="1">
      <c r="A42" s="260"/>
      <c r="B42" s="261"/>
      <c r="C42" s="34" t="s">
        <v>247</v>
      </c>
      <c r="D42" s="34" t="s">
        <v>9</v>
      </c>
      <c r="E42" s="40">
        <v>17000</v>
      </c>
      <c r="F42" s="255"/>
    </row>
    <row r="43" spans="1:6" ht="24.95" customHeight="1">
      <c r="A43" s="260"/>
      <c r="B43" s="261"/>
      <c r="C43" s="34" t="s">
        <v>131</v>
      </c>
      <c r="D43" s="34" t="s">
        <v>9</v>
      </c>
      <c r="E43" s="40">
        <v>12000</v>
      </c>
      <c r="F43" s="255"/>
    </row>
    <row r="44" spans="1:6" ht="24.95" customHeight="1">
      <c r="A44" s="260"/>
      <c r="B44" s="261"/>
      <c r="C44" s="34" t="s">
        <v>248</v>
      </c>
      <c r="D44" s="34" t="s">
        <v>22</v>
      </c>
      <c r="E44" s="40">
        <v>4500</v>
      </c>
      <c r="F44" s="255"/>
    </row>
    <row r="45" spans="1:6" ht="24.95" customHeight="1">
      <c r="A45" s="260"/>
      <c r="B45" s="261"/>
      <c r="C45" s="34" t="s">
        <v>249</v>
      </c>
      <c r="D45" s="34" t="s">
        <v>250</v>
      </c>
      <c r="E45" s="40">
        <v>9700</v>
      </c>
      <c r="F45" s="255"/>
    </row>
    <row r="46" spans="1:6" ht="24.95" customHeight="1">
      <c r="A46" s="262">
        <v>11</v>
      </c>
      <c r="B46" s="264" t="s">
        <v>7</v>
      </c>
      <c r="C46" s="34" t="s">
        <v>251</v>
      </c>
      <c r="D46" s="34" t="s">
        <v>11</v>
      </c>
      <c r="E46" s="40">
        <v>15000</v>
      </c>
      <c r="F46" s="255">
        <f>+E46+E47</f>
        <v>30000</v>
      </c>
    </row>
    <row r="47" spans="1:6" ht="24.95" customHeight="1">
      <c r="A47" s="263"/>
      <c r="B47" s="265"/>
      <c r="C47" s="34" t="s">
        <v>252</v>
      </c>
      <c r="D47" s="34" t="s">
        <v>9</v>
      </c>
      <c r="E47" s="40">
        <v>15000</v>
      </c>
      <c r="F47" s="255"/>
    </row>
    <row r="48" spans="1:6" ht="24.95" customHeight="1">
      <c r="A48" s="248">
        <v>12</v>
      </c>
      <c r="B48" s="252" t="s">
        <v>41</v>
      </c>
      <c r="C48" s="34" t="s">
        <v>42</v>
      </c>
      <c r="D48" s="34" t="s">
        <v>9</v>
      </c>
      <c r="E48" s="40">
        <v>25000</v>
      </c>
      <c r="F48" s="266">
        <f>+E48+E49+E50</f>
        <v>105000</v>
      </c>
    </row>
    <row r="49" spans="1:6" ht="24.95" customHeight="1">
      <c r="A49" s="248"/>
      <c r="B49" s="253"/>
      <c r="C49" s="34" t="s">
        <v>253</v>
      </c>
      <c r="D49" s="34" t="s">
        <v>206</v>
      </c>
      <c r="E49" s="40">
        <v>36000</v>
      </c>
      <c r="F49" s="270"/>
    </row>
    <row r="50" spans="1:6" ht="24.95" customHeight="1">
      <c r="A50" s="248"/>
      <c r="B50" s="254"/>
      <c r="C50" s="34" t="s">
        <v>254</v>
      </c>
      <c r="D50" s="34" t="s">
        <v>255</v>
      </c>
      <c r="E50" s="40">
        <v>44000</v>
      </c>
      <c r="F50" s="267"/>
    </row>
    <row r="51" spans="1:6" ht="24.95" customHeight="1">
      <c r="A51" s="258">
        <v>13</v>
      </c>
      <c r="B51" s="252" t="s">
        <v>256</v>
      </c>
      <c r="C51" s="34" t="s">
        <v>257</v>
      </c>
      <c r="D51" s="34" t="s">
        <v>29</v>
      </c>
      <c r="E51" s="40">
        <f>11944+7700+12200+8786+6270</f>
        <v>46900</v>
      </c>
      <c r="F51" s="251">
        <f>+E51+E52</f>
        <v>55600</v>
      </c>
    </row>
    <row r="52" spans="1:6" ht="24.95" customHeight="1">
      <c r="A52" s="259"/>
      <c r="B52" s="254"/>
      <c r="C52" s="34" t="s">
        <v>258</v>
      </c>
      <c r="D52" s="34" t="s">
        <v>11</v>
      </c>
      <c r="E52" s="40">
        <v>8700</v>
      </c>
      <c r="F52" s="251"/>
    </row>
    <row r="53" spans="1:6" ht="24.95" customHeight="1">
      <c r="A53" s="42">
        <v>14</v>
      </c>
      <c r="B53" s="43" t="s">
        <v>259</v>
      </c>
      <c r="C53" s="34" t="s">
        <v>260</v>
      </c>
      <c r="D53" s="34" t="s">
        <v>54</v>
      </c>
      <c r="E53" s="40">
        <v>9000</v>
      </c>
      <c r="F53" s="44">
        <v>9000</v>
      </c>
    </row>
    <row r="54" spans="1:6" ht="24.95" customHeight="1">
      <c r="A54" s="45">
        <v>15</v>
      </c>
      <c r="B54" s="41" t="s">
        <v>261</v>
      </c>
      <c r="C54" s="34" t="s">
        <v>262</v>
      </c>
      <c r="D54" s="34" t="s">
        <v>126</v>
      </c>
      <c r="E54" s="40">
        <v>50000</v>
      </c>
      <c r="F54" s="40">
        <v>50000</v>
      </c>
    </row>
    <row r="55" spans="1:6" ht="24.95" customHeight="1">
      <c r="A55" s="258">
        <v>16</v>
      </c>
      <c r="B55" s="252" t="s">
        <v>263</v>
      </c>
      <c r="C55" s="34" t="s">
        <v>264</v>
      </c>
      <c r="D55" s="34" t="s">
        <v>9</v>
      </c>
      <c r="E55" s="40">
        <f>43005+5905</f>
        <v>48910</v>
      </c>
      <c r="F55" s="266">
        <v>51375</v>
      </c>
    </row>
    <row r="56" spans="1:6" ht="24.95" customHeight="1">
      <c r="A56" s="259"/>
      <c r="B56" s="254"/>
      <c r="C56" s="34" t="s">
        <v>265</v>
      </c>
      <c r="D56" s="34" t="s">
        <v>13</v>
      </c>
      <c r="E56" s="40">
        <v>2465</v>
      </c>
      <c r="F56" s="267"/>
    </row>
    <row r="57" spans="1:6" ht="45">
      <c r="A57" s="258">
        <v>17</v>
      </c>
      <c r="B57" s="256" t="s">
        <v>266</v>
      </c>
      <c r="C57" s="46" t="s">
        <v>267</v>
      </c>
      <c r="D57" s="47" t="s">
        <v>268</v>
      </c>
      <c r="E57" s="40">
        <v>18015</v>
      </c>
      <c r="F57" s="268">
        <f>+E58+E57</f>
        <v>56015</v>
      </c>
    </row>
    <row r="58" spans="1:6" ht="24.95" customHeight="1">
      <c r="A58" s="259"/>
      <c r="B58" s="257"/>
      <c r="C58" s="46" t="s">
        <v>269</v>
      </c>
      <c r="D58" s="34" t="s">
        <v>9</v>
      </c>
      <c r="E58" s="40">
        <v>38000</v>
      </c>
      <c r="F58" s="269"/>
    </row>
    <row r="59" spans="1:6" ht="24.95" customHeight="1">
      <c r="A59" s="48">
        <v>18</v>
      </c>
      <c r="B59" s="34" t="s">
        <v>104</v>
      </c>
      <c r="C59" s="34" t="s">
        <v>270</v>
      </c>
      <c r="D59" s="34" t="s">
        <v>126</v>
      </c>
      <c r="E59" s="40">
        <v>8000</v>
      </c>
      <c r="F59" s="40">
        <v>8000</v>
      </c>
    </row>
    <row r="60" spans="1:6" ht="24.95" customHeight="1">
      <c r="A60" s="260">
        <v>19</v>
      </c>
      <c r="B60" s="247" t="s">
        <v>271</v>
      </c>
      <c r="C60" s="34" t="s">
        <v>105</v>
      </c>
      <c r="D60" s="34" t="s">
        <v>13</v>
      </c>
      <c r="E60" s="40">
        <v>26000</v>
      </c>
      <c r="F60" s="255">
        <v>39600</v>
      </c>
    </row>
    <row r="61" spans="1:6" ht="45">
      <c r="A61" s="260"/>
      <c r="B61" s="247"/>
      <c r="C61" s="8" t="s">
        <v>50</v>
      </c>
      <c r="D61" s="4" t="s">
        <v>51</v>
      </c>
      <c r="E61" s="40">
        <v>10000</v>
      </c>
      <c r="F61" s="255"/>
    </row>
    <row r="62" spans="1:6" ht="24.95" customHeight="1">
      <c r="A62" s="260"/>
      <c r="B62" s="247"/>
      <c r="C62" s="34" t="s">
        <v>272</v>
      </c>
      <c r="D62" s="34" t="s">
        <v>210</v>
      </c>
      <c r="E62" s="40">
        <v>3600</v>
      </c>
      <c r="F62" s="255"/>
    </row>
    <row r="63" spans="1:6" ht="39.75" customHeight="1">
      <c r="A63" s="214" t="s">
        <v>55</v>
      </c>
      <c r="B63" s="214"/>
      <c r="C63" s="214"/>
      <c r="D63" s="214"/>
      <c r="E63" s="214"/>
      <c r="F63" s="30">
        <f>SUM(F4:F62)</f>
        <v>1424179</v>
      </c>
    </row>
    <row r="64" spans="1:6" ht="24.95" customHeight="1"/>
    <row r="65" spans="1:6" ht="33.75" customHeight="1">
      <c r="A65" s="238" t="s">
        <v>57</v>
      </c>
      <c r="B65" s="238"/>
      <c r="C65" s="238"/>
      <c r="D65" s="238"/>
      <c r="E65" s="238"/>
      <c r="F65" s="238"/>
    </row>
    <row r="66" spans="1:6" ht="30">
      <c r="A66" s="2" t="s">
        <v>1</v>
      </c>
      <c r="B66" s="3" t="s">
        <v>2</v>
      </c>
      <c r="C66" s="3" t="s">
        <v>3</v>
      </c>
      <c r="D66" s="3" t="s">
        <v>4</v>
      </c>
      <c r="E66" s="3" t="s">
        <v>5</v>
      </c>
      <c r="F66" s="3" t="s">
        <v>6</v>
      </c>
    </row>
    <row r="67" spans="1:6">
      <c r="A67" s="260">
        <v>1</v>
      </c>
      <c r="B67" s="261" t="s">
        <v>273</v>
      </c>
      <c r="C67" s="34" t="s">
        <v>274</v>
      </c>
      <c r="D67" s="32" t="s">
        <v>69</v>
      </c>
      <c r="E67" s="33">
        <v>3000</v>
      </c>
      <c r="F67" s="245">
        <v>9000</v>
      </c>
    </row>
    <row r="68" spans="1:6">
      <c r="A68" s="260"/>
      <c r="B68" s="261"/>
      <c r="C68" s="34" t="s">
        <v>201</v>
      </c>
      <c r="D68" s="32" t="s">
        <v>275</v>
      </c>
      <c r="E68" s="33">
        <v>3000</v>
      </c>
      <c r="F68" s="245"/>
    </row>
    <row r="69" spans="1:6">
      <c r="A69" s="260"/>
      <c r="B69" s="261"/>
      <c r="C69" s="34" t="s">
        <v>120</v>
      </c>
      <c r="D69" s="32" t="s">
        <v>59</v>
      </c>
      <c r="E69" s="33">
        <v>3000</v>
      </c>
      <c r="F69" s="245"/>
    </row>
    <row r="70" spans="1:6">
      <c r="A70" s="260">
        <v>2</v>
      </c>
      <c r="B70" s="271" t="s">
        <v>276</v>
      </c>
      <c r="C70" s="39" t="s">
        <v>277</v>
      </c>
      <c r="D70" s="39" t="s">
        <v>278</v>
      </c>
      <c r="E70" s="49">
        <v>5000</v>
      </c>
      <c r="F70" s="274">
        <v>219400</v>
      </c>
    </row>
    <row r="71" spans="1:6">
      <c r="A71" s="260"/>
      <c r="B71" s="272"/>
      <c r="C71" s="28" t="s">
        <v>279</v>
      </c>
      <c r="D71" s="39" t="s">
        <v>278</v>
      </c>
      <c r="E71" s="49">
        <v>5000</v>
      </c>
      <c r="F71" s="274"/>
    </row>
    <row r="72" spans="1:6">
      <c r="A72" s="260"/>
      <c r="B72" s="272"/>
      <c r="C72" s="28" t="s">
        <v>280</v>
      </c>
      <c r="D72" s="39" t="s">
        <v>278</v>
      </c>
      <c r="E72" s="49">
        <v>5000</v>
      </c>
      <c r="F72" s="274"/>
    </row>
    <row r="73" spans="1:6">
      <c r="A73" s="260"/>
      <c r="B73" s="272"/>
      <c r="C73" s="28" t="s">
        <v>281</v>
      </c>
      <c r="D73" s="39" t="s">
        <v>278</v>
      </c>
      <c r="E73" s="49">
        <v>5000</v>
      </c>
      <c r="F73" s="274"/>
    </row>
    <row r="74" spans="1:6">
      <c r="A74" s="260"/>
      <c r="B74" s="272"/>
      <c r="C74" s="28" t="s">
        <v>282</v>
      </c>
      <c r="D74" s="39" t="s">
        <v>278</v>
      </c>
      <c r="E74" s="49">
        <v>5000</v>
      </c>
      <c r="F74" s="274"/>
    </row>
    <row r="75" spans="1:6">
      <c r="A75" s="260"/>
      <c r="B75" s="272"/>
      <c r="C75" s="28" t="s">
        <v>283</v>
      </c>
      <c r="D75" s="39" t="s">
        <v>278</v>
      </c>
      <c r="E75" s="49">
        <v>5000</v>
      </c>
      <c r="F75" s="274"/>
    </row>
    <row r="76" spans="1:6">
      <c r="A76" s="260"/>
      <c r="B76" s="272"/>
      <c r="C76" s="28" t="s">
        <v>284</v>
      </c>
      <c r="D76" s="39" t="s">
        <v>278</v>
      </c>
      <c r="E76" s="49">
        <v>5000</v>
      </c>
      <c r="F76" s="274"/>
    </row>
    <row r="77" spans="1:6">
      <c r="A77" s="260"/>
      <c r="B77" s="272"/>
      <c r="C77" s="28" t="s">
        <v>285</v>
      </c>
      <c r="D77" s="39" t="s">
        <v>278</v>
      </c>
      <c r="E77" s="49">
        <v>5000</v>
      </c>
      <c r="F77" s="274"/>
    </row>
    <row r="78" spans="1:6">
      <c r="A78" s="260"/>
      <c r="B78" s="272"/>
      <c r="C78" s="28" t="s">
        <v>286</v>
      </c>
      <c r="D78" s="39" t="s">
        <v>278</v>
      </c>
      <c r="E78" s="49">
        <v>5000</v>
      </c>
      <c r="F78" s="274"/>
    </row>
    <row r="79" spans="1:6">
      <c r="A79" s="260"/>
      <c r="B79" s="272"/>
      <c r="C79" s="28" t="s">
        <v>287</v>
      </c>
      <c r="D79" s="39" t="s">
        <v>278</v>
      </c>
      <c r="E79" s="49">
        <v>5000</v>
      </c>
      <c r="F79" s="274"/>
    </row>
    <row r="80" spans="1:6">
      <c r="A80" s="260"/>
      <c r="B80" s="272"/>
      <c r="C80" s="28" t="s">
        <v>288</v>
      </c>
      <c r="D80" s="39" t="s">
        <v>278</v>
      </c>
      <c r="E80" s="49">
        <v>5000</v>
      </c>
      <c r="F80" s="274"/>
    </row>
    <row r="81" spans="1:6">
      <c r="A81" s="260"/>
      <c r="B81" s="272"/>
      <c r="C81" s="28" t="s">
        <v>289</v>
      </c>
      <c r="D81" s="39" t="s">
        <v>278</v>
      </c>
      <c r="E81" s="49">
        <v>3000</v>
      </c>
      <c r="F81" s="274"/>
    </row>
    <row r="82" spans="1:6">
      <c r="A82" s="260"/>
      <c r="B82" s="272"/>
      <c r="C82" s="28" t="s">
        <v>290</v>
      </c>
      <c r="D82" s="39" t="s">
        <v>278</v>
      </c>
      <c r="E82" s="49">
        <v>5000</v>
      </c>
      <c r="F82" s="274"/>
    </row>
    <row r="83" spans="1:6">
      <c r="A83" s="260"/>
      <c r="B83" s="272"/>
      <c r="C83" s="28" t="s">
        <v>291</v>
      </c>
      <c r="D83" s="39" t="s">
        <v>278</v>
      </c>
      <c r="E83" s="49">
        <v>5000</v>
      </c>
      <c r="F83" s="274"/>
    </row>
    <row r="84" spans="1:6">
      <c r="A84" s="260"/>
      <c r="B84" s="272"/>
      <c r="C84" s="28" t="s">
        <v>292</v>
      </c>
      <c r="D84" s="39" t="s">
        <v>278</v>
      </c>
      <c r="E84" s="49">
        <v>2500</v>
      </c>
      <c r="F84" s="274"/>
    </row>
    <row r="85" spans="1:6">
      <c r="A85" s="260"/>
      <c r="B85" s="272"/>
      <c r="C85" s="28" t="s">
        <v>293</v>
      </c>
      <c r="D85" s="39" t="s">
        <v>294</v>
      </c>
      <c r="E85" s="49">
        <v>5000</v>
      </c>
      <c r="F85" s="274"/>
    </row>
    <row r="86" spans="1:6">
      <c r="A86" s="260"/>
      <c r="B86" s="272"/>
      <c r="C86" s="28" t="s">
        <v>295</v>
      </c>
      <c r="D86" s="39" t="s">
        <v>294</v>
      </c>
      <c r="E86" s="49">
        <v>5000</v>
      </c>
      <c r="F86" s="274"/>
    </row>
    <row r="87" spans="1:6">
      <c r="A87" s="260"/>
      <c r="B87" s="272"/>
      <c r="C87" s="28" t="s">
        <v>296</v>
      </c>
      <c r="D87" s="39" t="s">
        <v>294</v>
      </c>
      <c r="E87" s="49">
        <v>5000</v>
      </c>
      <c r="F87" s="274"/>
    </row>
    <row r="88" spans="1:6">
      <c r="A88" s="260"/>
      <c r="B88" s="272"/>
      <c r="C88" s="19" t="s">
        <v>297</v>
      </c>
      <c r="D88" s="39" t="s">
        <v>294</v>
      </c>
      <c r="E88" s="49">
        <v>5000</v>
      </c>
      <c r="F88" s="274"/>
    </row>
    <row r="89" spans="1:6">
      <c r="A89" s="260"/>
      <c r="B89" s="272"/>
      <c r="C89" s="19" t="s">
        <v>298</v>
      </c>
      <c r="D89" s="39" t="s">
        <v>294</v>
      </c>
      <c r="E89" s="49">
        <v>5000</v>
      </c>
      <c r="F89" s="274"/>
    </row>
    <row r="90" spans="1:6">
      <c r="A90" s="260"/>
      <c r="B90" s="272"/>
      <c r="C90" s="19" t="s">
        <v>299</v>
      </c>
      <c r="D90" s="39" t="s">
        <v>294</v>
      </c>
      <c r="E90" s="49">
        <v>5000</v>
      </c>
      <c r="F90" s="274"/>
    </row>
    <row r="91" spans="1:6">
      <c r="A91" s="260"/>
      <c r="B91" s="272"/>
      <c r="C91" s="19" t="s">
        <v>300</v>
      </c>
      <c r="D91" s="39" t="s">
        <v>294</v>
      </c>
      <c r="E91" s="49">
        <v>5000</v>
      </c>
      <c r="F91" s="274"/>
    </row>
    <row r="92" spans="1:6">
      <c r="A92" s="260"/>
      <c r="B92" s="272"/>
      <c r="C92" s="19" t="s">
        <v>301</v>
      </c>
      <c r="D92" s="39" t="s">
        <v>294</v>
      </c>
      <c r="E92" s="49">
        <v>5000</v>
      </c>
      <c r="F92" s="274"/>
    </row>
    <row r="93" spans="1:6">
      <c r="A93" s="260"/>
      <c r="B93" s="272"/>
      <c r="C93" s="19" t="s">
        <v>302</v>
      </c>
      <c r="D93" s="39" t="s">
        <v>294</v>
      </c>
      <c r="E93" s="49">
        <v>5000</v>
      </c>
      <c r="F93" s="274"/>
    </row>
    <row r="94" spans="1:6">
      <c r="A94" s="260"/>
      <c r="B94" s="272"/>
      <c r="C94" s="19" t="s">
        <v>303</v>
      </c>
      <c r="D94" s="39" t="s">
        <v>294</v>
      </c>
      <c r="E94" s="49">
        <v>5000</v>
      </c>
      <c r="F94" s="274"/>
    </row>
    <row r="95" spans="1:6">
      <c r="A95" s="260"/>
      <c r="B95" s="272"/>
      <c r="C95" s="19" t="s">
        <v>304</v>
      </c>
      <c r="D95" s="39" t="s">
        <v>294</v>
      </c>
      <c r="E95" s="49">
        <v>5000</v>
      </c>
      <c r="F95" s="274"/>
    </row>
    <row r="96" spans="1:6">
      <c r="A96" s="260"/>
      <c r="B96" s="272"/>
      <c r="C96" s="19" t="s">
        <v>305</v>
      </c>
      <c r="D96" s="39" t="s">
        <v>294</v>
      </c>
      <c r="E96" s="49">
        <v>5000</v>
      </c>
      <c r="F96" s="274"/>
    </row>
    <row r="97" spans="1:6">
      <c r="A97" s="260"/>
      <c r="B97" s="272"/>
      <c r="C97" s="19" t="s">
        <v>306</v>
      </c>
      <c r="D97" s="39" t="s">
        <v>294</v>
      </c>
      <c r="E97" s="49">
        <v>5000</v>
      </c>
      <c r="F97" s="274"/>
    </row>
    <row r="98" spans="1:6">
      <c r="A98" s="260"/>
      <c r="B98" s="272"/>
      <c r="C98" s="19" t="s">
        <v>307</v>
      </c>
      <c r="D98" s="39" t="s">
        <v>294</v>
      </c>
      <c r="E98" s="49">
        <v>5000</v>
      </c>
      <c r="F98" s="274"/>
    </row>
    <row r="99" spans="1:6">
      <c r="A99" s="260"/>
      <c r="B99" s="272"/>
      <c r="C99" s="19" t="s">
        <v>308</v>
      </c>
      <c r="D99" s="39" t="s">
        <v>294</v>
      </c>
      <c r="E99" s="49">
        <v>5000</v>
      </c>
      <c r="F99" s="274"/>
    </row>
    <row r="100" spans="1:6">
      <c r="A100" s="260"/>
      <c r="B100" s="272"/>
      <c r="C100" s="19" t="s">
        <v>309</v>
      </c>
      <c r="D100" s="39" t="s">
        <v>294</v>
      </c>
      <c r="E100" s="49">
        <v>5000</v>
      </c>
      <c r="F100" s="274"/>
    </row>
    <row r="101" spans="1:6">
      <c r="A101" s="260"/>
      <c r="B101" s="272"/>
      <c r="C101" s="19" t="s">
        <v>310</v>
      </c>
      <c r="D101" s="39" t="s">
        <v>294</v>
      </c>
      <c r="E101" s="49">
        <v>5000</v>
      </c>
      <c r="F101" s="274"/>
    </row>
    <row r="102" spans="1:6">
      <c r="A102" s="260"/>
      <c r="B102" s="272"/>
      <c r="C102" s="19" t="s">
        <v>311</v>
      </c>
      <c r="D102" s="39" t="s">
        <v>294</v>
      </c>
      <c r="E102" s="49">
        <v>5000</v>
      </c>
      <c r="F102" s="274"/>
    </row>
    <row r="103" spans="1:6">
      <c r="A103" s="260"/>
      <c r="B103" s="272"/>
      <c r="C103" s="19" t="s">
        <v>312</v>
      </c>
      <c r="D103" s="39" t="s">
        <v>294</v>
      </c>
      <c r="E103" s="49">
        <v>5000</v>
      </c>
      <c r="F103" s="274"/>
    </row>
    <row r="104" spans="1:6">
      <c r="A104" s="260"/>
      <c r="B104" s="272"/>
      <c r="C104" s="19" t="s">
        <v>313</v>
      </c>
      <c r="D104" s="39" t="s">
        <v>294</v>
      </c>
      <c r="E104" s="49">
        <v>5000</v>
      </c>
      <c r="F104" s="274"/>
    </row>
    <row r="105" spans="1:6">
      <c r="A105" s="260"/>
      <c r="B105" s="272"/>
      <c r="C105" s="19" t="s">
        <v>314</v>
      </c>
      <c r="D105" s="39" t="s">
        <v>294</v>
      </c>
      <c r="E105" s="49">
        <v>5000</v>
      </c>
      <c r="F105" s="274"/>
    </row>
    <row r="106" spans="1:6">
      <c r="A106" s="260"/>
      <c r="B106" s="272"/>
      <c r="C106" s="19" t="s">
        <v>315</v>
      </c>
      <c r="D106" s="39" t="s">
        <v>294</v>
      </c>
      <c r="E106" s="49">
        <v>5000</v>
      </c>
      <c r="F106" s="274"/>
    </row>
    <row r="107" spans="1:6">
      <c r="A107" s="260"/>
      <c r="B107" s="272"/>
      <c r="C107" s="50" t="s">
        <v>316</v>
      </c>
      <c r="D107" s="39" t="s">
        <v>294</v>
      </c>
      <c r="E107" s="49">
        <v>5000</v>
      </c>
      <c r="F107" s="274"/>
    </row>
    <row r="108" spans="1:6">
      <c r="A108" s="260"/>
      <c r="B108" s="272"/>
      <c r="C108" s="50" t="s">
        <v>317</v>
      </c>
      <c r="D108" s="39" t="s">
        <v>294</v>
      </c>
      <c r="E108" s="49">
        <v>5000</v>
      </c>
      <c r="F108" s="274"/>
    </row>
    <row r="109" spans="1:6">
      <c r="A109" s="260"/>
      <c r="B109" s="272"/>
      <c r="C109" s="19" t="s">
        <v>298</v>
      </c>
      <c r="D109" s="39" t="s">
        <v>294</v>
      </c>
      <c r="E109" s="49">
        <v>5000</v>
      </c>
      <c r="F109" s="274"/>
    </row>
    <row r="110" spans="1:6">
      <c r="A110" s="260"/>
      <c r="B110" s="272"/>
      <c r="C110" s="28" t="s">
        <v>318</v>
      </c>
      <c r="D110" s="39" t="s">
        <v>319</v>
      </c>
      <c r="E110" s="49">
        <v>4000</v>
      </c>
      <c r="F110" s="274"/>
    </row>
    <row r="111" spans="1:6">
      <c r="A111" s="260"/>
      <c r="B111" s="272"/>
      <c r="C111" s="28" t="s">
        <v>320</v>
      </c>
      <c r="D111" s="39" t="s">
        <v>321</v>
      </c>
      <c r="E111" s="49">
        <v>1000</v>
      </c>
      <c r="F111" s="274"/>
    </row>
    <row r="112" spans="1:6">
      <c r="A112" s="260"/>
      <c r="B112" s="272"/>
      <c r="C112" s="28" t="s">
        <v>322</v>
      </c>
      <c r="D112" s="39" t="s">
        <v>323</v>
      </c>
      <c r="E112" s="49">
        <v>2900</v>
      </c>
      <c r="F112" s="274"/>
    </row>
    <row r="113" spans="1:6">
      <c r="A113" s="260"/>
      <c r="B113" s="272"/>
      <c r="C113" s="19" t="s">
        <v>324</v>
      </c>
      <c r="D113" s="39" t="s">
        <v>325</v>
      </c>
      <c r="E113" s="49">
        <v>4000</v>
      </c>
      <c r="F113" s="274"/>
    </row>
    <row r="114" spans="1:6">
      <c r="A114" s="260"/>
      <c r="B114" s="272"/>
      <c r="C114" s="19" t="s">
        <v>326</v>
      </c>
      <c r="D114" s="39" t="s">
        <v>325</v>
      </c>
      <c r="E114" s="49">
        <v>4000</v>
      </c>
      <c r="F114" s="274"/>
    </row>
    <row r="115" spans="1:6">
      <c r="A115" s="260"/>
      <c r="B115" s="272"/>
      <c r="C115" s="19" t="s">
        <v>327</v>
      </c>
      <c r="D115" s="39" t="s">
        <v>325</v>
      </c>
      <c r="E115" s="49">
        <v>4000</v>
      </c>
      <c r="F115" s="274"/>
    </row>
    <row r="116" spans="1:6">
      <c r="A116" s="260"/>
      <c r="B116" s="273"/>
      <c r="C116" s="19" t="s">
        <v>328</v>
      </c>
      <c r="D116" s="39" t="s">
        <v>329</v>
      </c>
      <c r="E116" s="49">
        <v>4000</v>
      </c>
      <c r="F116" s="274"/>
    </row>
    <row r="117" spans="1:6">
      <c r="A117" s="248">
        <v>3</v>
      </c>
      <c r="B117" s="204" t="s">
        <v>330</v>
      </c>
      <c r="C117" s="8" t="s">
        <v>73</v>
      </c>
      <c r="D117" s="7" t="s">
        <v>331</v>
      </c>
      <c r="E117" s="40">
        <v>26600</v>
      </c>
      <c r="F117" s="266">
        <v>145000</v>
      </c>
    </row>
    <row r="118" spans="1:6">
      <c r="A118" s="248"/>
      <c r="B118" s="205"/>
      <c r="C118" s="8" t="s">
        <v>74</v>
      </c>
      <c r="D118" s="7" t="s">
        <v>332</v>
      </c>
      <c r="E118" s="40">
        <v>26600</v>
      </c>
      <c r="F118" s="270"/>
    </row>
    <row r="119" spans="1:6">
      <c r="A119" s="248"/>
      <c r="B119" s="205"/>
      <c r="C119" s="8" t="s">
        <v>75</v>
      </c>
      <c r="D119" s="7" t="s">
        <v>333</v>
      </c>
      <c r="E119" s="40">
        <v>26600</v>
      </c>
      <c r="F119" s="270"/>
    </row>
    <row r="120" spans="1:6">
      <c r="A120" s="248"/>
      <c r="B120" s="205"/>
      <c r="C120" s="8" t="s">
        <v>76</v>
      </c>
      <c r="D120" s="7" t="s">
        <v>334</v>
      </c>
      <c r="E120" s="40">
        <v>26600</v>
      </c>
      <c r="F120" s="270"/>
    </row>
    <row r="121" spans="1:6">
      <c r="A121" s="248"/>
      <c r="B121" s="205"/>
      <c r="C121" s="8" t="s">
        <v>77</v>
      </c>
      <c r="D121" s="7" t="s">
        <v>334</v>
      </c>
      <c r="E121" s="40">
        <v>26600</v>
      </c>
      <c r="F121" s="270"/>
    </row>
    <row r="122" spans="1:6">
      <c r="A122" s="248"/>
      <c r="B122" s="206"/>
      <c r="C122" s="34" t="s">
        <v>335</v>
      </c>
      <c r="D122" s="48" t="s">
        <v>336</v>
      </c>
      <c r="E122" s="40">
        <v>12000</v>
      </c>
      <c r="F122" s="267"/>
    </row>
    <row r="123" spans="1:6">
      <c r="A123" s="248">
        <v>4</v>
      </c>
      <c r="B123" s="277" t="s">
        <v>234</v>
      </c>
      <c r="C123" s="34" t="s">
        <v>120</v>
      </c>
      <c r="D123" s="34" t="s">
        <v>331</v>
      </c>
      <c r="E123" s="40">
        <v>13500</v>
      </c>
      <c r="F123" s="251">
        <v>26000</v>
      </c>
    </row>
    <row r="124" spans="1:6">
      <c r="A124" s="248"/>
      <c r="B124" s="277"/>
      <c r="C124" s="34" t="s">
        <v>337</v>
      </c>
      <c r="D124" s="34" t="s">
        <v>331</v>
      </c>
      <c r="E124" s="40">
        <v>5000</v>
      </c>
      <c r="F124" s="251"/>
    </row>
    <row r="125" spans="1:6">
      <c r="A125" s="248"/>
      <c r="B125" s="277"/>
      <c r="C125" s="34" t="s">
        <v>192</v>
      </c>
      <c r="D125" s="34" t="s">
        <v>334</v>
      </c>
      <c r="E125" s="40">
        <v>7500</v>
      </c>
      <c r="F125" s="251"/>
    </row>
    <row r="126" spans="1:6">
      <c r="A126" s="260">
        <v>5</v>
      </c>
      <c r="B126" s="278" t="s">
        <v>37</v>
      </c>
      <c r="C126" s="34" t="s">
        <v>338</v>
      </c>
      <c r="D126" s="34" t="s">
        <v>275</v>
      </c>
      <c r="E126" s="40">
        <v>20000</v>
      </c>
      <c r="F126" s="255">
        <f>+E127+E126</f>
        <v>23500</v>
      </c>
    </row>
    <row r="127" spans="1:6">
      <c r="A127" s="260"/>
      <c r="B127" s="279"/>
      <c r="C127" s="34" t="s">
        <v>339</v>
      </c>
      <c r="D127" s="34" t="s">
        <v>275</v>
      </c>
      <c r="E127" s="40">
        <v>3500</v>
      </c>
      <c r="F127" s="255"/>
    </row>
    <row r="128" spans="1:6">
      <c r="A128" s="260">
        <v>6</v>
      </c>
      <c r="B128" s="278" t="s">
        <v>7</v>
      </c>
      <c r="C128" s="34" t="s">
        <v>340</v>
      </c>
      <c r="D128" s="34" t="s">
        <v>59</v>
      </c>
      <c r="E128" s="40">
        <v>15000</v>
      </c>
      <c r="F128" s="255">
        <v>76000</v>
      </c>
    </row>
    <row r="129" spans="1:6">
      <c r="A129" s="260"/>
      <c r="B129" s="289"/>
      <c r="C129" s="34" t="s">
        <v>341</v>
      </c>
      <c r="D129" s="34" t="s">
        <v>59</v>
      </c>
      <c r="E129" s="40">
        <v>15000</v>
      </c>
      <c r="F129" s="255"/>
    </row>
    <row r="130" spans="1:6">
      <c r="A130" s="260"/>
      <c r="B130" s="289"/>
      <c r="C130" s="34" t="s">
        <v>342</v>
      </c>
      <c r="D130" s="34" t="s">
        <v>59</v>
      </c>
      <c r="E130" s="40">
        <v>8000</v>
      </c>
      <c r="F130" s="255"/>
    </row>
    <row r="131" spans="1:6">
      <c r="A131" s="260"/>
      <c r="B131" s="289"/>
      <c r="C131" s="34" t="s">
        <v>343</v>
      </c>
      <c r="D131" s="34" t="s">
        <v>59</v>
      </c>
      <c r="E131" s="40">
        <v>8000</v>
      </c>
      <c r="F131" s="255"/>
    </row>
    <row r="132" spans="1:6">
      <c r="A132" s="260"/>
      <c r="B132" s="289"/>
      <c r="C132" s="34" t="s">
        <v>344</v>
      </c>
      <c r="D132" s="34" t="s">
        <v>59</v>
      </c>
      <c r="E132" s="40">
        <v>6000</v>
      </c>
      <c r="F132" s="255"/>
    </row>
    <row r="133" spans="1:6">
      <c r="A133" s="260"/>
      <c r="B133" s="289"/>
      <c r="C133" s="34" t="s">
        <v>345</v>
      </c>
      <c r="D133" s="34" t="s">
        <v>59</v>
      </c>
      <c r="E133" s="40">
        <v>6000</v>
      </c>
      <c r="F133" s="255"/>
    </row>
    <row r="134" spans="1:6">
      <c r="A134" s="260"/>
      <c r="B134" s="289"/>
      <c r="C134" s="34" t="s">
        <v>346</v>
      </c>
      <c r="D134" s="34" t="s">
        <v>59</v>
      </c>
      <c r="E134" s="40">
        <v>6000</v>
      </c>
      <c r="F134" s="255"/>
    </row>
    <row r="135" spans="1:6">
      <c r="A135" s="260"/>
      <c r="B135" s="289"/>
      <c r="C135" s="34" t="s">
        <v>347</v>
      </c>
      <c r="D135" s="34" t="s">
        <v>59</v>
      </c>
      <c r="E135" s="40">
        <v>6000</v>
      </c>
      <c r="F135" s="255"/>
    </row>
    <row r="136" spans="1:6">
      <c r="A136" s="260"/>
      <c r="B136" s="279"/>
      <c r="C136" s="34" t="s">
        <v>348</v>
      </c>
      <c r="D136" s="34" t="s">
        <v>59</v>
      </c>
      <c r="E136" s="40">
        <v>6000</v>
      </c>
      <c r="F136" s="255"/>
    </row>
    <row r="137" spans="1:6">
      <c r="A137" s="248">
        <v>7</v>
      </c>
      <c r="B137" s="275" t="s">
        <v>256</v>
      </c>
      <c r="C137" s="34" t="s">
        <v>349</v>
      </c>
      <c r="D137" s="34" t="s">
        <v>69</v>
      </c>
      <c r="E137" s="40">
        <v>23470</v>
      </c>
      <c r="F137" s="251">
        <v>33470</v>
      </c>
    </row>
    <row r="138" spans="1:6">
      <c r="A138" s="248"/>
      <c r="B138" s="276"/>
      <c r="C138" s="34" t="s">
        <v>350</v>
      </c>
      <c r="D138" s="34" t="s">
        <v>351</v>
      </c>
      <c r="E138" s="40">
        <v>10000</v>
      </c>
      <c r="F138" s="251"/>
    </row>
    <row r="139" spans="1:6">
      <c r="A139" s="45">
        <v>8</v>
      </c>
      <c r="B139" s="51" t="s">
        <v>259</v>
      </c>
      <c r="C139" s="34" t="s">
        <v>165</v>
      </c>
      <c r="D139" s="34" t="s">
        <v>332</v>
      </c>
      <c r="E139" s="40">
        <v>11000</v>
      </c>
      <c r="F139" s="44">
        <v>11000</v>
      </c>
    </row>
    <row r="140" spans="1:6">
      <c r="A140" s="248">
        <v>9</v>
      </c>
      <c r="B140" s="284" t="s">
        <v>352</v>
      </c>
      <c r="C140" s="34" t="s">
        <v>353</v>
      </c>
      <c r="D140" s="34" t="s">
        <v>59</v>
      </c>
      <c r="E140" s="40">
        <v>2000</v>
      </c>
      <c r="F140" s="251">
        <v>9000</v>
      </c>
    </row>
    <row r="141" spans="1:6">
      <c r="A141" s="248"/>
      <c r="B141" s="287"/>
      <c r="C141" s="34" t="s">
        <v>354</v>
      </c>
      <c r="D141" s="34" t="s">
        <v>59</v>
      </c>
      <c r="E141" s="40">
        <v>1500</v>
      </c>
      <c r="F141" s="251"/>
    </row>
    <row r="142" spans="1:6">
      <c r="A142" s="248"/>
      <c r="B142" s="287"/>
      <c r="C142" s="34" t="s">
        <v>355</v>
      </c>
      <c r="D142" s="34" t="s">
        <v>59</v>
      </c>
      <c r="E142" s="40">
        <v>1000</v>
      </c>
      <c r="F142" s="251"/>
    </row>
    <row r="143" spans="1:6">
      <c r="A143" s="248"/>
      <c r="B143" s="287"/>
      <c r="C143" s="34" t="s">
        <v>356</v>
      </c>
      <c r="D143" s="34" t="s">
        <v>69</v>
      </c>
      <c r="E143" s="40">
        <v>2000</v>
      </c>
      <c r="F143" s="251"/>
    </row>
    <row r="144" spans="1:6">
      <c r="A144" s="248"/>
      <c r="B144" s="287"/>
      <c r="C144" s="34" t="s">
        <v>357</v>
      </c>
      <c r="D144" s="34" t="s">
        <v>69</v>
      </c>
      <c r="E144" s="40">
        <v>1500</v>
      </c>
      <c r="F144" s="251"/>
    </row>
    <row r="145" spans="1:6">
      <c r="A145" s="248"/>
      <c r="B145" s="285"/>
      <c r="C145" s="34" t="s">
        <v>358</v>
      </c>
      <c r="D145" s="34" t="s">
        <v>69</v>
      </c>
      <c r="E145" s="40">
        <v>1000</v>
      </c>
      <c r="F145" s="251"/>
    </row>
    <row r="146" spans="1:6">
      <c r="A146" s="260">
        <v>10</v>
      </c>
      <c r="B146" s="288" t="s">
        <v>359</v>
      </c>
      <c r="C146" s="34" t="s">
        <v>71</v>
      </c>
      <c r="D146" s="34" t="s">
        <v>59</v>
      </c>
      <c r="E146" s="40">
        <v>10000</v>
      </c>
      <c r="F146" s="255">
        <v>28100</v>
      </c>
    </row>
    <row r="147" spans="1:6">
      <c r="A147" s="260"/>
      <c r="B147" s="288"/>
      <c r="C147" s="34" t="s">
        <v>360</v>
      </c>
      <c r="D147" s="34" t="s">
        <v>331</v>
      </c>
      <c r="E147" s="40">
        <v>200</v>
      </c>
      <c r="F147" s="255"/>
    </row>
    <row r="148" spans="1:6">
      <c r="A148" s="260"/>
      <c r="B148" s="288"/>
      <c r="C148" s="34" t="s">
        <v>361</v>
      </c>
      <c r="D148" s="34" t="s">
        <v>69</v>
      </c>
      <c r="E148" s="40">
        <v>200</v>
      </c>
      <c r="F148" s="255"/>
    </row>
    <row r="149" spans="1:6">
      <c r="A149" s="260"/>
      <c r="B149" s="288"/>
      <c r="C149" s="34" t="s">
        <v>362</v>
      </c>
      <c r="D149" s="34" t="s">
        <v>275</v>
      </c>
      <c r="E149" s="40">
        <v>200</v>
      </c>
      <c r="F149" s="255"/>
    </row>
    <row r="150" spans="1:6">
      <c r="A150" s="260"/>
      <c r="B150" s="288"/>
      <c r="C150" s="34" t="s">
        <v>363</v>
      </c>
      <c r="D150" s="34" t="s">
        <v>331</v>
      </c>
      <c r="E150" s="40">
        <v>200</v>
      </c>
      <c r="F150" s="255"/>
    </row>
    <row r="151" spans="1:6">
      <c r="A151" s="260"/>
      <c r="B151" s="288"/>
      <c r="C151" s="34" t="s">
        <v>364</v>
      </c>
      <c r="D151" s="34" t="s">
        <v>331</v>
      </c>
      <c r="E151" s="40">
        <v>200</v>
      </c>
      <c r="F151" s="255"/>
    </row>
    <row r="152" spans="1:6">
      <c r="A152" s="260"/>
      <c r="B152" s="288"/>
      <c r="C152" s="34" t="s">
        <v>365</v>
      </c>
      <c r="D152" s="34" t="s">
        <v>69</v>
      </c>
      <c r="E152" s="40">
        <v>200</v>
      </c>
      <c r="F152" s="255"/>
    </row>
    <row r="153" spans="1:6">
      <c r="A153" s="260"/>
      <c r="B153" s="288"/>
      <c r="C153" s="34" t="s">
        <v>366</v>
      </c>
      <c r="D153" s="34" t="s">
        <v>69</v>
      </c>
      <c r="E153" s="40">
        <v>200</v>
      </c>
      <c r="F153" s="255"/>
    </row>
    <row r="154" spans="1:6">
      <c r="A154" s="260"/>
      <c r="B154" s="288"/>
      <c r="C154" s="34" t="s">
        <v>367</v>
      </c>
      <c r="D154" s="34" t="s">
        <v>69</v>
      </c>
      <c r="E154" s="40">
        <v>200</v>
      </c>
      <c r="F154" s="255"/>
    </row>
    <row r="155" spans="1:6">
      <c r="A155" s="260"/>
      <c r="B155" s="288"/>
      <c r="C155" s="34" t="s">
        <v>368</v>
      </c>
      <c r="D155" s="34" t="s">
        <v>336</v>
      </c>
      <c r="E155" s="40">
        <v>300</v>
      </c>
      <c r="F155" s="255"/>
    </row>
    <row r="156" spans="1:6">
      <c r="A156" s="260"/>
      <c r="B156" s="288"/>
      <c r="C156" s="34" t="s">
        <v>369</v>
      </c>
      <c r="D156" s="34" t="s">
        <v>370</v>
      </c>
      <c r="E156" s="40">
        <v>300</v>
      </c>
      <c r="F156" s="255"/>
    </row>
    <row r="157" spans="1:6">
      <c r="A157" s="260"/>
      <c r="B157" s="288"/>
      <c r="C157" s="34" t="s">
        <v>371</v>
      </c>
      <c r="D157" s="34" t="s">
        <v>334</v>
      </c>
      <c r="E157" s="40">
        <v>300</v>
      </c>
      <c r="F157" s="255"/>
    </row>
    <row r="158" spans="1:6">
      <c r="A158" s="260"/>
      <c r="B158" s="288"/>
      <c r="C158" s="34" t="s">
        <v>372</v>
      </c>
      <c r="D158" s="34" t="s">
        <v>351</v>
      </c>
      <c r="E158" s="40">
        <v>300</v>
      </c>
      <c r="F158" s="255"/>
    </row>
    <row r="159" spans="1:6">
      <c r="A159" s="260"/>
      <c r="B159" s="288"/>
      <c r="C159" s="34" t="s">
        <v>373</v>
      </c>
      <c r="D159" s="34" t="s">
        <v>374</v>
      </c>
      <c r="E159" s="40">
        <v>300</v>
      </c>
      <c r="F159" s="255"/>
    </row>
    <row r="160" spans="1:6">
      <c r="A160" s="260"/>
      <c r="B160" s="288"/>
      <c r="C160" s="34" t="s">
        <v>375</v>
      </c>
      <c r="D160" s="34" t="s">
        <v>333</v>
      </c>
      <c r="E160" s="40">
        <v>300</v>
      </c>
      <c r="F160" s="255"/>
    </row>
    <row r="161" spans="1:6">
      <c r="A161" s="260"/>
      <c r="B161" s="288"/>
      <c r="C161" s="34" t="s">
        <v>376</v>
      </c>
      <c r="D161" s="34" t="s">
        <v>374</v>
      </c>
      <c r="E161" s="40">
        <v>300</v>
      </c>
      <c r="F161" s="255"/>
    </row>
    <row r="162" spans="1:6">
      <c r="A162" s="260"/>
      <c r="B162" s="288"/>
      <c r="C162" s="34" t="s">
        <v>377</v>
      </c>
      <c r="D162" s="34" t="s">
        <v>69</v>
      </c>
      <c r="E162" s="40">
        <v>300</v>
      </c>
      <c r="F162" s="255"/>
    </row>
    <row r="163" spans="1:6">
      <c r="A163" s="260"/>
      <c r="B163" s="288"/>
      <c r="C163" s="34" t="s">
        <v>378</v>
      </c>
      <c r="D163" s="34" t="s">
        <v>334</v>
      </c>
      <c r="E163" s="40">
        <v>300</v>
      </c>
      <c r="F163" s="255"/>
    </row>
    <row r="164" spans="1:6">
      <c r="A164" s="260"/>
      <c r="B164" s="288"/>
      <c r="C164" s="34" t="s">
        <v>379</v>
      </c>
      <c r="D164" s="34" t="s">
        <v>374</v>
      </c>
      <c r="E164" s="40">
        <v>300</v>
      </c>
      <c r="F164" s="255"/>
    </row>
    <row r="165" spans="1:6">
      <c r="A165" s="260"/>
      <c r="B165" s="288"/>
      <c r="C165" s="34" t="s">
        <v>380</v>
      </c>
      <c r="D165" s="34" t="s">
        <v>351</v>
      </c>
      <c r="E165" s="40">
        <v>300</v>
      </c>
      <c r="F165" s="255"/>
    </row>
    <row r="166" spans="1:6">
      <c r="A166" s="260"/>
      <c r="B166" s="288"/>
      <c r="C166" s="34" t="s">
        <v>381</v>
      </c>
      <c r="D166" s="34" t="s">
        <v>332</v>
      </c>
      <c r="E166" s="40">
        <v>300</v>
      </c>
      <c r="F166" s="255"/>
    </row>
    <row r="167" spans="1:6">
      <c r="A167" s="260"/>
      <c r="B167" s="288"/>
      <c r="C167" s="34" t="s">
        <v>382</v>
      </c>
      <c r="D167" s="34" t="s">
        <v>332</v>
      </c>
      <c r="E167" s="40">
        <v>300</v>
      </c>
      <c r="F167" s="255"/>
    </row>
    <row r="168" spans="1:6">
      <c r="A168" s="260"/>
      <c r="B168" s="288"/>
      <c r="C168" s="34" t="s">
        <v>383</v>
      </c>
      <c r="D168" s="34" t="s">
        <v>351</v>
      </c>
      <c r="E168" s="40">
        <v>300</v>
      </c>
      <c r="F168" s="255"/>
    </row>
    <row r="169" spans="1:6">
      <c r="A169" s="260"/>
      <c r="B169" s="288"/>
      <c r="C169" s="34" t="s">
        <v>384</v>
      </c>
      <c r="D169" s="34" t="s">
        <v>385</v>
      </c>
      <c r="E169" s="40">
        <v>300</v>
      </c>
      <c r="F169" s="255"/>
    </row>
    <row r="170" spans="1:6">
      <c r="A170" s="260"/>
      <c r="B170" s="288"/>
      <c r="C170" s="46" t="s">
        <v>386</v>
      </c>
      <c r="D170" s="34" t="s">
        <v>385</v>
      </c>
      <c r="E170" s="40">
        <v>300</v>
      </c>
      <c r="F170" s="255"/>
    </row>
    <row r="171" spans="1:6">
      <c r="A171" s="260"/>
      <c r="B171" s="288"/>
      <c r="C171" s="46" t="s">
        <v>387</v>
      </c>
      <c r="D171" s="34" t="s">
        <v>333</v>
      </c>
      <c r="E171" s="40">
        <v>300</v>
      </c>
      <c r="F171" s="255"/>
    </row>
    <row r="172" spans="1:6">
      <c r="A172" s="260"/>
      <c r="B172" s="288"/>
      <c r="C172" s="46" t="s">
        <v>388</v>
      </c>
      <c r="D172" s="34" t="s">
        <v>59</v>
      </c>
      <c r="E172" s="40">
        <v>300</v>
      </c>
      <c r="F172" s="255"/>
    </row>
    <row r="173" spans="1:6">
      <c r="A173" s="260"/>
      <c r="B173" s="288"/>
      <c r="C173" s="46" t="s">
        <v>389</v>
      </c>
      <c r="D173" s="34" t="s">
        <v>332</v>
      </c>
      <c r="E173" s="40">
        <v>300</v>
      </c>
      <c r="F173" s="255"/>
    </row>
    <row r="174" spans="1:6">
      <c r="A174" s="260"/>
      <c r="B174" s="288"/>
      <c r="C174" s="46" t="s">
        <v>390</v>
      </c>
      <c r="D174" s="34" t="s">
        <v>69</v>
      </c>
      <c r="E174" s="40">
        <v>300</v>
      </c>
      <c r="F174" s="255"/>
    </row>
    <row r="175" spans="1:6">
      <c r="A175" s="260"/>
      <c r="B175" s="288"/>
      <c r="C175" s="46" t="s">
        <v>391</v>
      </c>
      <c r="D175" s="34" t="s">
        <v>351</v>
      </c>
      <c r="E175" s="40">
        <v>300</v>
      </c>
      <c r="F175" s="255"/>
    </row>
    <row r="176" spans="1:6">
      <c r="A176" s="260"/>
      <c r="B176" s="288"/>
      <c r="C176" s="46" t="s">
        <v>392</v>
      </c>
      <c r="D176" s="34" t="s">
        <v>370</v>
      </c>
      <c r="E176" s="40">
        <v>300</v>
      </c>
      <c r="F176" s="255"/>
    </row>
    <row r="177" spans="1:6">
      <c r="A177" s="260"/>
      <c r="B177" s="288"/>
      <c r="C177" s="46" t="s">
        <v>393</v>
      </c>
      <c r="D177" s="34" t="s">
        <v>370</v>
      </c>
      <c r="E177" s="40">
        <v>300</v>
      </c>
      <c r="F177" s="255"/>
    </row>
    <row r="178" spans="1:6">
      <c r="A178" s="260"/>
      <c r="B178" s="288"/>
      <c r="C178" s="46" t="s">
        <v>394</v>
      </c>
      <c r="D178" s="34" t="s">
        <v>385</v>
      </c>
      <c r="E178" s="40">
        <v>300</v>
      </c>
      <c r="F178" s="255"/>
    </row>
    <row r="179" spans="1:6">
      <c r="A179" s="260"/>
      <c r="B179" s="288"/>
      <c r="C179" s="46" t="s">
        <v>395</v>
      </c>
      <c r="D179" s="34" t="s">
        <v>370</v>
      </c>
      <c r="E179" s="40">
        <v>300</v>
      </c>
      <c r="F179" s="255"/>
    </row>
    <row r="180" spans="1:6">
      <c r="A180" s="260"/>
      <c r="B180" s="288"/>
      <c r="C180" s="46" t="s">
        <v>396</v>
      </c>
      <c r="D180" s="34" t="s">
        <v>351</v>
      </c>
      <c r="E180" s="40">
        <v>300</v>
      </c>
      <c r="F180" s="255"/>
    </row>
    <row r="181" spans="1:6">
      <c r="A181" s="260"/>
      <c r="B181" s="288"/>
      <c r="C181" s="46" t="s">
        <v>397</v>
      </c>
      <c r="D181" s="34" t="s">
        <v>351</v>
      </c>
      <c r="E181" s="40">
        <v>300</v>
      </c>
      <c r="F181" s="255"/>
    </row>
    <row r="182" spans="1:6">
      <c r="A182" s="260"/>
      <c r="B182" s="288"/>
      <c r="C182" s="46" t="s">
        <v>398</v>
      </c>
      <c r="D182" s="34" t="s">
        <v>351</v>
      </c>
      <c r="E182" s="40">
        <v>300</v>
      </c>
      <c r="F182" s="255"/>
    </row>
    <row r="183" spans="1:6">
      <c r="A183" s="260"/>
      <c r="B183" s="288"/>
      <c r="C183" s="46" t="s">
        <v>399</v>
      </c>
      <c r="D183" s="34" t="s">
        <v>374</v>
      </c>
      <c r="E183" s="40">
        <v>300</v>
      </c>
      <c r="F183" s="255"/>
    </row>
    <row r="184" spans="1:6">
      <c r="A184" s="260"/>
      <c r="B184" s="288"/>
      <c r="C184" s="46" t="s">
        <v>400</v>
      </c>
      <c r="D184" s="34" t="s">
        <v>336</v>
      </c>
      <c r="E184" s="40">
        <v>300</v>
      </c>
      <c r="F184" s="255"/>
    </row>
    <row r="185" spans="1:6">
      <c r="A185" s="260"/>
      <c r="B185" s="288"/>
      <c r="C185" s="46" t="s">
        <v>401</v>
      </c>
      <c r="D185" s="34" t="s">
        <v>351</v>
      </c>
      <c r="E185" s="40">
        <v>300</v>
      </c>
      <c r="F185" s="255"/>
    </row>
    <row r="186" spans="1:6">
      <c r="A186" s="260"/>
      <c r="B186" s="288"/>
      <c r="C186" s="46" t="s">
        <v>402</v>
      </c>
      <c r="D186" s="34" t="s">
        <v>351</v>
      </c>
      <c r="E186" s="40">
        <v>300</v>
      </c>
      <c r="F186" s="255"/>
    </row>
    <row r="187" spans="1:6">
      <c r="A187" s="260"/>
      <c r="B187" s="288"/>
      <c r="C187" s="46" t="s">
        <v>403</v>
      </c>
      <c r="D187" s="34" t="s">
        <v>370</v>
      </c>
      <c r="E187" s="40">
        <v>300</v>
      </c>
      <c r="F187" s="255"/>
    </row>
    <row r="188" spans="1:6">
      <c r="A188" s="260"/>
      <c r="B188" s="288"/>
      <c r="C188" s="46" t="s">
        <v>404</v>
      </c>
      <c r="D188" s="34" t="s">
        <v>336</v>
      </c>
      <c r="E188" s="40">
        <v>300</v>
      </c>
      <c r="F188" s="255"/>
    </row>
    <row r="189" spans="1:6">
      <c r="A189" s="260"/>
      <c r="B189" s="288"/>
      <c r="C189" s="46" t="s">
        <v>405</v>
      </c>
      <c r="D189" s="34" t="s">
        <v>334</v>
      </c>
      <c r="E189" s="40">
        <v>300</v>
      </c>
      <c r="F189" s="255"/>
    </row>
    <row r="190" spans="1:6">
      <c r="A190" s="260"/>
      <c r="B190" s="288"/>
      <c r="C190" s="46" t="s">
        <v>406</v>
      </c>
      <c r="D190" s="34" t="s">
        <v>69</v>
      </c>
      <c r="E190" s="40">
        <v>300</v>
      </c>
      <c r="F190" s="255"/>
    </row>
    <row r="191" spans="1:6">
      <c r="A191" s="260"/>
      <c r="B191" s="288"/>
      <c r="C191" s="46" t="s">
        <v>407</v>
      </c>
      <c r="D191" s="34" t="s">
        <v>370</v>
      </c>
      <c r="E191" s="40">
        <v>300</v>
      </c>
      <c r="F191" s="255"/>
    </row>
    <row r="192" spans="1:6">
      <c r="A192" s="260"/>
      <c r="B192" s="288"/>
      <c r="C192" s="46" t="s">
        <v>408</v>
      </c>
      <c r="D192" s="34" t="s">
        <v>331</v>
      </c>
      <c r="E192" s="40">
        <v>300</v>
      </c>
      <c r="F192" s="255"/>
    </row>
    <row r="193" spans="1:6">
      <c r="A193" s="260"/>
      <c r="B193" s="288"/>
      <c r="C193" s="46" t="s">
        <v>409</v>
      </c>
      <c r="D193" s="34" t="s">
        <v>331</v>
      </c>
      <c r="E193" s="40">
        <v>300</v>
      </c>
      <c r="F193" s="255"/>
    </row>
    <row r="194" spans="1:6">
      <c r="A194" s="260"/>
      <c r="B194" s="288"/>
      <c r="C194" s="46" t="s">
        <v>410</v>
      </c>
      <c r="D194" s="34" t="s">
        <v>59</v>
      </c>
      <c r="E194" s="40">
        <v>300</v>
      </c>
      <c r="F194" s="255"/>
    </row>
    <row r="195" spans="1:6">
      <c r="A195" s="260"/>
      <c r="B195" s="288"/>
      <c r="C195" s="46" t="s">
        <v>411</v>
      </c>
      <c r="D195" s="34" t="s">
        <v>334</v>
      </c>
      <c r="E195" s="40">
        <v>300</v>
      </c>
      <c r="F195" s="255"/>
    </row>
    <row r="196" spans="1:6">
      <c r="A196" s="260"/>
      <c r="B196" s="288"/>
      <c r="C196" s="46" t="s">
        <v>412</v>
      </c>
      <c r="D196" s="34" t="s">
        <v>331</v>
      </c>
      <c r="E196" s="40">
        <v>300</v>
      </c>
      <c r="F196" s="255"/>
    </row>
    <row r="197" spans="1:6">
      <c r="A197" s="260"/>
      <c r="B197" s="288"/>
      <c r="C197" s="46" t="s">
        <v>413</v>
      </c>
      <c r="D197" s="34" t="s">
        <v>332</v>
      </c>
      <c r="E197" s="40">
        <v>300</v>
      </c>
      <c r="F197" s="255"/>
    </row>
    <row r="198" spans="1:6">
      <c r="A198" s="260"/>
      <c r="B198" s="288"/>
      <c r="C198" s="46" t="s">
        <v>414</v>
      </c>
      <c r="D198" s="34" t="s">
        <v>332</v>
      </c>
      <c r="E198" s="40">
        <v>300</v>
      </c>
      <c r="F198" s="255"/>
    </row>
    <row r="199" spans="1:6">
      <c r="A199" s="260"/>
      <c r="B199" s="288"/>
      <c r="C199" s="46" t="s">
        <v>415</v>
      </c>
      <c r="D199" s="34" t="s">
        <v>332</v>
      </c>
      <c r="E199" s="40">
        <v>300</v>
      </c>
      <c r="F199" s="255"/>
    </row>
    <row r="200" spans="1:6">
      <c r="A200" s="260"/>
      <c r="B200" s="288"/>
      <c r="C200" s="46" t="s">
        <v>416</v>
      </c>
      <c r="D200" s="34" t="s">
        <v>59</v>
      </c>
      <c r="E200" s="40">
        <v>300</v>
      </c>
      <c r="F200" s="255"/>
    </row>
    <row r="201" spans="1:6">
      <c r="A201" s="260"/>
      <c r="B201" s="288"/>
      <c r="C201" s="46" t="s">
        <v>417</v>
      </c>
      <c r="D201" s="34" t="s">
        <v>69</v>
      </c>
      <c r="E201" s="40">
        <v>300</v>
      </c>
      <c r="F201" s="255"/>
    </row>
    <row r="202" spans="1:6">
      <c r="A202" s="260"/>
      <c r="B202" s="288"/>
      <c r="C202" s="46" t="s">
        <v>418</v>
      </c>
      <c r="D202" s="34" t="s">
        <v>331</v>
      </c>
      <c r="E202" s="40">
        <v>300</v>
      </c>
      <c r="F202" s="255"/>
    </row>
    <row r="203" spans="1:6">
      <c r="A203" s="260"/>
      <c r="B203" s="288"/>
      <c r="C203" s="46" t="s">
        <v>419</v>
      </c>
      <c r="D203" s="34" t="s">
        <v>370</v>
      </c>
      <c r="E203" s="40">
        <v>300</v>
      </c>
      <c r="F203" s="255"/>
    </row>
    <row r="204" spans="1:6">
      <c r="A204" s="260"/>
      <c r="B204" s="288"/>
      <c r="C204" s="46" t="s">
        <v>420</v>
      </c>
      <c r="D204" s="34" t="s">
        <v>275</v>
      </c>
      <c r="E204" s="40">
        <v>300</v>
      </c>
      <c r="F204" s="255"/>
    </row>
    <row r="205" spans="1:6">
      <c r="A205" s="260"/>
      <c r="B205" s="288"/>
      <c r="C205" s="46" t="s">
        <v>421</v>
      </c>
      <c r="D205" s="34" t="s">
        <v>336</v>
      </c>
      <c r="E205" s="40">
        <v>300</v>
      </c>
      <c r="F205" s="255"/>
    </row>
    <row r="206" spans="1:6">
      <c r="A206" s="260"/>
      <c r="B206" s="288"/>
      <c r="C206" s="46" t="s">
        <v>422</v>
      </c>
      <c r="D206" s="34" t="s">
        <v>370</v>
      </c>
      <c r="E206" s="40">
        <v>300</v>
      </c>
      <c r="F206" s="255"/>
    </row>
    <row r="207" spans="1:6">
      <c r="A207" s="260"/>
      <c r="B207" s="288"/>
      <c r="C207" s="46" t="s">
        <v>423</v>
      </c>
      <c r="D207" s="34" t="s">
        <v>370</v>
      </c>
      <c r="E207" s="40">
        <v>300</v>
      </c>
      <c r="F207" s="255"/>
    </row>
    <row r="208" spans="1:6">
      <c r="A208" s="260"/>
      <c r="B208" s="288"/>
      <c r="C208" s="46" t="s">
        <v>424</v>
      </c>
      <c r="D208" s="34" t="s">
        <v>351</v>
      </c>
      <c r="E208" s="40">
        <v>300</v>
      </c>
      <c r="F208" s="255"/>
    </row>
    <row r="209" spans="1:6">
      <c r="A209" s="260"/>
      <c r="B209" s="288"/>
      <c r="C209" s="46" t="s">
        <v>425</v>
      </c>
      <c r="D209" s="34" t="s">
        <v>334</v>
      </c>
      <c r="E209" s="40">
        <v>300</v>
      </c>
      <c r="F209" s="255"/>
    </row>
    <row r="210" spans="1:6">
      <c r="A210" s="248">
        <v>11</v>
      </c>
      <c r="B210" s="256" t="s">
        <v>266</v>
      </c>
      <c r="C210" s="46" t="s">
        <v>426</v>
      </c>
      <c r="D210" s="34" t="s">
        <v>333</v>
      </c>
      <c r="E210" s="40">
        <v>14000</v>
      </c>
      <c r="F210" s="255">
        <v>124800</v>
      </c>
    </row>
    <row r="211" spans="1:6">
      <c r="A211" s="248"/>
      <c r="B211" s="283"/>
      <c r="C211" s="46" t="s">
        <v>427</v>
      </c>
      <c r="D211" s="34" t="s">
        <v>385</v>
      </c>
      <c r="E211" s="40">
        <v>11900</v>
      </c>
      <c r="F211" s="255"/>
    </row>
    <row r="212" spans="1:6">
      <c r="A212" s="248"/>
      <c r="B212" s="283"/>
      <c r="C212" s="46" t="s">
        <v>428</v>
      </c>
      <c r="D212" s="34" t="s">
        <v>332</v>
      </c>
      <c r="E212" s="40">
        <v>15900</v>
      </c>
      <c r="F212" s="255"/>
    </row>
    <row r="213" spans="1:6">
      <c r="A213" s="248"/>
      <c r="B213" s="283"/>
      <c r="C213" s="46" t="s">
        <v>269</v>
      </c>
      <c r="D213" s="34" t="s">
        <v>9</v>
      </c>
      <c r="E213" s="40">
        <v>38000</v>
      </c>
      <c r="F213" s="255"/>
    </row>
    <row r="214" spans="1:6">
      <c r="A214" s="248"/>
      <c r="B214" s="283"/>
      <c r="C214" s="8" t="s">
        <v>429</v>
      </c>
      <c r="D214" s="34" t="s">
        <v>336</v>
      </c>
      <c r="E214" s="40">
        <v>5000</v>
      </c>
      <c r="F214" s="255"/>
    </row>
    <row r="215" spans="1:6">
      <c r="A215" s="248"/>
      <c r="B215" s="283"/>
      <c r="C215" s="8" t="s">
        <v>197</v>
      </c>
      <c r="D215" s="34" t="s">
        <v>351</v>
      </c>
      <c r="E215" s="40">
        <v>5000</v>
      </c>
      <c r="F215" s="255"/>
    </row>
    <row r="216" spans="1:6">
      <c r="A216" s="248"/>
      <c r="B216" s="283"/>
      <c r="C216" s="8" t="s">
        <v>100</v>
      </c>
      <c r="D216" s="34" t="s">
        <v>99</v>
      </c>
      <c r="E216" s="40">
        <v>5000</v>
      </c>
      <c r="F216" s="255"/>
    </row>
    <row r="217" spans="1:6">
      <c r="A217" s="248"/>
      <c r="B217" s="283"/>
      <c r="C217" s="8" t="s">
        <v>103</v>
      </c>
      <c r="D217" s="34" t="s">
        <v>374</v>
      </c>
      <c r="E217" s="40">
        <v>5000</v>
      </c>
      <c r="F217" s="255"/>
    </row>
    <row r="218" spans="1:6">
      <c r="A218" s="248"/>
      <c r="B218" s="283"/>
      <c r="C218" s="8" t="s">
        <v>101</v>
      </c>
      <c r="D218" s="34" t="s">
        <v>370</v>
      </c>
      <c r="E218" s="40">
        <v>5000</v>
      </c>
      <c r="F218" s="255"/>
    </row>
    <row r="219" spans="1:6">
      <c r="A219" s="248"/>
      <c r="B219" s="283"/>
      <c r="C219" s="8" t="s">
        <v>430</v>
      </c>
      <c r="D219" s="34" t="s">
        <v>336</v>
      </c>
      <c r="E219" s="40">
        <v>5000</v>
      </c>
      <c r="F219" s="255"/>
    </row>
    <row r="220" spans="1:6">
      <c r="A220" s="248"/>
      <c r="B220" s="283"/>
      <c r="C220" s="8" t="s">
        <v>98</v>
      </c>
      <c r="D220" s="34" t="s">
        <v>385</v>
      </c>
      <c r="E220" s="40">
        <v>5000</v>
      </c>
      <c r="F220" s="255"/>
    </row>
    <row r="221" spans="1:6">
      <c r="A221" s="248"/>
      <c r="B221" s="283"/>
      <c r="C221" s="8" t="s">
        <v>198</v>
      </c>
      <c r="D221" s="34" t="s">
        <v>99</v>
      </c>
      <c r="E221" s="40">
        <v>5000</v>
      </c>
      <c r="F221" s="255"/>
    </row>
    <row r="222" spans="1:6">
      <c r="A222" s="248"/>
      <c r="B222" s="257"/>
      <c r="C222" s="8" t="s">
        <v>79</v>
      </c>
      <c r="D222" s="34" t="s">
        <v>351</v>
      </c>
      <c r="E222" s="40">
        <v>5000</v>
      </c>
      <c r="F222" s="255"/>
    </row>
    <row r="223" spans="1:6">
      <c r="A223" s="248">
        <v>12</v>
      </c>
      <c r="B223" s="284" t="s">
        <v>271</v>
      </c>
      <c r="C223" s="34" t="s">
        <v>431</v>
      </c>
      <c r="D223" s="34" t="s">
        <v>69</v>
      </c>
      <c r="E223" s="40">
        <v>15170</v>
      </c>
      <c r="F223" s="286">
        <v>20797</v>
      </c>
    </row>
    <row r="224" spans="1:6">
      <c r="A224" s="248"/>
      <c r="B224" s="285"/>
      <c r="C224" s="34" t="s">
        <v>432</v>
      </c>
      <c r="D224" s="34" t="s">
        <v>433</v>
      </c>
      <c r="E224" s="40">
        <v>5627</v>
      </c>
      <c r="F224" s="269"/>
    </row>
    <row r="225" spans="1:6" ht="29.25" customHeight="1">
      <c r="A225" s="280" t="s">
        <v>55</v>
      </c>
      <c r="B225" s="281"/>
      <c r="C225" s="281"/>
      <c r="D225" s="281"/>
      <c r="E225" s="282"/>
      <c r="F225" s="52">
        <f>SUM(F67:F223)</f>
        <v>726067</v>
      </c>
    </row>
  </sheetData>
  <mergeCells count="83">
    <mergeCell ref="A225:E225"/>
    <mergeCell ref="A65:F65"/>
    <mergeCell ref="A210:A222"/>
    <mergeCell ref="B210:B222"/>
    <mergeCell ref="F210:F222"/>
    <mergeCell ref="A223:A224"/>
    <mergeCell ref="B223:B224"/>
    <mergeCell ref="F223:F224"/>
    <mergeCell ref="A140:A145"/>
    <mergeCell ref="B140:B145"/>
    <mergeCell ref="F140:F145"/>
    <mergeCell ref="A146:A209"/>
    <mergeCell ref="B146:B209"/>
    <mergeCell ref="F146:F209"/>
    <mergeCell ref="A128:A136"/>
    <mergeCell ref="B128:B136"/>
    <mergeCell ref="F128:F136"/>
    <mergeCell ref="A137:A138"/>
    <mergeCell ref="B137:B138"/>
    <mergeCell ref="F137:F138"/>
    <mergeCell ref="A123:A125"/>
    <mergeCell ref="B123:B125"/>
    <mergeCell ref="F123:F125"/>
    <mergeCell ref="A126:A127"/>
    <mergeCell ref="B126:B127"/>
    <mergeCell ref="F126:F127"/>
    <mergeCell ref="A70:A116"/>
    <mergeCell ref="B70:B116"/>
    <mergeCell ref="F70:F116"/>
    <mergeCell ref="A117:A122"/>
    <mergeCell ref="B117:B122"/>
    <mergeCell ref="F117:F122"/>
    <mergeCell ref="A48:A50"/>
    <mergeCell ref="B48:B50"/>
    <mergeCell ref="F48:F50"/>
    <mergeCell ref="A51:A52"/>
    <mergeCell ref="B51:B52"/>
    <mergeCell ref="F51:F52"/>
    <mergeCell ref="A67:A69"/>
    <mergeCell ref="B67:B69"/>
    <mergeCell ref="F67:F69"/>
    <mergeCell ref="A55:A56"/>
    <mergeCell ref="B55:B56"/>
    <mergeCell ref="F55:F56"/>
    <mergeCell ref="A57:A58"/>
    <mergeCell ref="B57:B58"/>
    <mergeCell ref="F57:F58"/>
    <mergeCell ref="A60:A62"/>
    <mergeCell ref="B60:B62"/>
    <mergeCell ref="F60:F62"/>
    <mergeCell ref="A63:E63"/>
    <mergeCell ref="F46:F47"/>
    <mergeCell ref="A30:A31"/>
    <mergeCell ref="B30:B31"/>
    <mergeCell ref="F30:F31"/>
    <mergeCell ref="A32:A33"/>
    <mergeCell ref="B32:B33"/>
    <mergeCell ref="F32:F33"/>
    <mergeCell ref="A34:A45"/>
    <mergeCell ref="B34:B45"/>
    <mergeCell ref="F34:F45"/>
    <mergeCell ref="A46:A47"/>
    <mergeCell ref="B46:B47"/>
    <mergeCell ref="A25:A26"/>
    <mergeCell ref="B25:B26"/>
    <mergeCell ref="F25:F26"/>
    <mergeCell ref="A27:A29"/>
    <mergeCell ref="B27:B29"/>
    <mergeCell ref="F27:F29"/>
    <mergeCell ref="A16:A18"/>
    <mergeCell ref="B16:B18"/>
    <mergeCell ref="F16:F18"/>
    <mergeCell ref="A20:A24"/>
    <mergeCell ref="B20:B24"/>
    <mergeCell ref="F20:F24"/>
    <mergeCell ref="A1:F1"/>
    <mergeCell ref="A4:A13"/>
    <mergeCell ref="B4:B13"/>
    <mergeCell ref="F4:F13"/>
    <mergeCell ref="A14:A15"/>
    <mergeCell ref="B14:B15"/>
    <mergeCell ref="F14:F15"/>
    <mergeCell ref="A2:F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81"/>
  <sheetViews>
    <sheetView workbookViewId="0">
      <selection activeCell="G5" sqref="G5"/>
    </sheetView>
  </sheetViews>
  <sheetFormatPr defaultRowHeight="15"/>
  <cols>
    <col min="2" max="2" width="62.140625" customWidth="1"/>
    <col min="3" max="3" width="32.42578125" customWidth="1"/>
    <col min="4" max="4" width="19" customWidth="1"/>
    <col min="5" max="5" width="14.85546875" customWidth="1"/>
    <col min="6" max="6" width="15.140625" customWidth="1"/>
  </cols>
  <sheetData>
    <row r="1" spans="1:6" s="1" customFormat="1" ht="27" customHeight="1">
      <c r="A1" s="200" t="s">
        <v>434</v>
      </c>
      <c r="B1" s="200"/>
      <c r="C1" s="200"/>
      <c r="D1" s="200"/>
      <c r="E1" s="200"/>
      <c r="F1" s="200"/>
    </row>
    <row r="2" spans="1:6" s="1" customFormat="1" ht="27" customHeight="1">
      <c r="A2" s="54"/>
      <c r="B2" s="215" t="s">
        <v>151</v>
      </c>
      <c r="C2" s="215"/>
      <c r="D2" s="215"/>
      <c r="E2" s="215"/>
      <c r="F2" s="215"/>
    </row>
    <row r="3" spans="1:6" s="1" customFormat="1" ht="30">
      <c r="A3" s="5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6" s="59" customFormat="1" ht="45">
      <c r="A4" s="299">
        <v>1</v>
      </c>
      <c r="B4" s="300" t="s">
        <v>14</v>
      </c>
      <c r="C4" s="56" t="s">
        <v>435</v>
      </c>
      <c r="D4" s="57" t="s">
        <v>16</v>
      </c>
      <c r="E4" s="58">
        <v>10000</v>
      </c>
      <c r="F4" s="302">
        <v>270430</v>
      </c>
    </row>
    <row r="5" spans="1:6" s="59" customFormat="1" ht="45">
      <c r="A5" s="291"/>
      <c r="B5" s="301"/>
      <c r="C5" s="56" t="s">
        <v>202</v>
      </c>
      <c r="D5" s="39" t="s">
        <v>24</v>
      </c>
      <c r="E5" s="58">
        <v>20000</v>
      </c>
      <c r="F5" s="303"/>
    </row>
    <row r="6" spans="1:6" s="59" customFormat="1" ht="24.95" customHeight="1">
      <c r="A6" s="291"/>
      <c r="B6" s="301"/>
      <c r="C6" s="56" t="s">
        <v>436</v>
      </c>
      <c r="D6" s="39" t="s">
        <v>18</v>
      </c>
      <c r="E6" s="58">
        <v>20000</v>
      </c>
      <c r="F6" s="303"/>
    </row>
    <row r="7" spans="1:6" s="59" customFormat="1" ht="30">
      <c r="A7" s="291"/>
      <c r="B7" s="301"/>
      <c r="C7" s="56" t="s">
        <v>112</v>
      </c>
      <c r="D7" s="39" t="s">
        <v>113</v>
      </c>
      <c r="E7" s="58">
        <v>25000</v>
      </c>
      <c r="F7" s="303"/>
    </row>
    <row r="8" spans="1:6" s="59" customFormat="1" ht="45">
      <c r="A8" s="291"/>
      <c r="B8" s="301"/>
      <c r="C8" s="56" t="s">
        <v>204</v>
      </c>
      <c r="D8" s="39" t="s">
        <v>18</v>
      </c>
      <c r="E8" s="58">
        <v>20000</v>
      </c>
      <c r="F8" s="303"/>
    </row>
    <row r="9" spans="1:6" s="59" customFormat="1" ht="24.95" customHeight="1">
      <c r="A9" s="291"/>
      <c r="B9" s="301"/>
      <c r="C9" s="56" t="s">
        <v>205</v>
      </c>
      <c r="D9" s="39" t="s">
        <v>206</v>
      </c>
      <c r="E9" s="58">
        <v>15000</v>
      </c>
      <c r="F9" s="303"/>
    </row>
    <row r="10" spans="1:6" s="59" customFormat="1" ht="60">
      <c r="A10" s="291"/>
      <c r="B10" s="301"/>
      <c r="C10" s="56" t="s">
        <v>207</v>
      </c>
      <c r="D10" s="39" t="s">
        <v>119</v>
      </c>
      <c r="E10" s="58">
        <v>20000</v>
      </c>
      <c r="F10" s="303"/>
    </row>
    <row r="11" spans="1:6" s="59" customFormat="1" ht="60">
      <c r="A11" s="291"/>
      <c r="B11" s="301"/>
      <c r="C11" s="56" t="s">
        <v>118</v>
      </c>
      <c r="D11" s="39" t="s">
        <v>119</v>
      </c>
      <c r="E11" s="58">
        <v>15000</v>
      </c>
      <c r="F11" s="303"/>
    </row>
    <row r="12" spans="1:6" s="59" customFormat="1">
      <c r="A12" s="291"/>
      <c r="B12" s="301"/>
      <c r="C12" s="56" t="s">
        <v>437</v>
      </c>
      <c r="D12" s="39" t="s">
        <v>438</v>
      </c>
      <c r="E12" s="58">
        <v>10000</v>
      </c>
      <c r="F12" s="303"/>
    </row>
    <row r="13" spans="1:6" s="59" customFormat="1">
      <c r="A13" s="291"/>
      <c r="B13" s="301"/>
      <c r="C13" s="56" t="s">
        <v>439</v>
      </c>
      <c r="D13" s="39" t="s">
        <v>242</v>
      </c>
      <c r="E13" s="58">
        <v>15000</v>
      </c>
      <c r="F13" s="303"/>
    </row>
    <row r="14" spans="1:6" s="59" customFormat="1">
      <c r="A14" s="291"/>
      <c r="B14" s="301"/>
      <c r="C14" s="56" t="s">
        <v>209</v>
      </c>
      <c r="D14" s="57" t="s">
        <v>210</v>
      </c>
      <c r="E14" s="58">
        <f>17965+17465</f>
        <v>35430</v>
      </c>
      <c r="F14" s="303"/>
    </row>
    <row r="15" spans="1:6" s="59" customFormat="1">
      <c r="A15" s="291"/>
      <c r="B15" s="301"/>
      <c r="C15" s="60" t="s">
        <v>440</v>
      </c>
      <c r="D15" s="55" t="s">
        <v>121</v>
      </c>
      <c r="E15" s="61">
        <v>10000</v>
      </c>
      <c r="F15" s="303"/>
    </row>
    <row r="16" spans="1:6" s="59" customFormat="1">
      <c r="A16" s="291"/>
      <c r="B16" s="301"/>
      <c r="C16" s="56" t="s">
        <v>441</v>
      </c>
      <c r="D16" s="39" t="s">
        <v>11</v>
      </c>
      <c r="E16" s="58">
        <v>10000</v>
      </c>
      <c r="F16" s="303"/>
    </row>
    <row r="17" spans="1:6" s="59" customFormat="1">
      <c r="A17" s="291"/>
      <c r="B17" s="301"/>
      <c r="C17" s="56" t="s">
        <v>442</v>
      </c>
      <c r="D17" s="39" t="s">
        <v>443</v>
      </c>
      <c r="E17" s="58">
        <v>10000</v>
      </c>
      <c r="F17" s="303"/>
    </row>
    <row r="18" spans="1:6" s="59" customFormat="1">
      <c r="A18" s="291"/>
      <c r="B18" s="301"/>
      <c r="C18" s="56" t="s">
        <v>444</v>
      </c>
      <c r="D18" s="39" t="s">
        <v>445</v>
      </c>
      <c r="E18" s="58">
        <v>10000</v>
      </c>
      <c r="F18" s="303"/>
    </row>
    <row r="19" spans="1:6" s="59" customFormat="1">
      <c r="A19" s="291"/>
      <c r="B19" s="301"/>
      <c r="C19" s="56" t="s">
        <v>446</v>
      </c>
      <c r="D19" s="39" t="s">
        <v>238</v>
      </c>
      <c r="E19" s="58">
        <v>10000</v>
      </c>
      <c r="F19" s="303"/>
    </row>
    <row r="20" spans="1:6" s="59" customFormat="1" ht="15.75" thickBot="1">
      <c r="A20" s="291"/>
      <c r="B20" s="301"/>
      <c r="C20" s="62" t="s">
        <v>447</v>
      </c>
      <c r="D20" s="63" t="s">
        <v>448</v>
      </c>
      <c r="E20" s="64">
        <v>15000</v>
      </c>
      <c r="F20" s="303"/>
    </row>
    <row r="21" spans="1:6" s="59" customFormat="1" ht="20.100000000000001" customHeight="1">
      <c r="A21" s="290">
        <v>2</v>
      </c>
      <c r="B21" s="293" t="s">
        <v>211</v>
      </c>
      <c r="C21" s="65" t="s">
        <v>449</v>
      </c>
      <c r="D21" s="55" t="s">
        <v>450</v>
      </c>
      <c r="E21" s="61">
        <f>40140+28098</f>
        <v>68238</v>
      </c>
      <c r="F21" s="296">
        <v>529001</v>
      </c>
    </row>
    <row r="22" spans="1:6" s="59" customFormat="1" ht="20.100000000000001" customHeight="1">
      <c r="A22" s="291"/>
      <c r="B22" s="294"/>
      <c r="C22" s="55" t="s">
        <v>451</v>
      </c>
      <c r="D22" s="55" t="s">
        <v>452</v>
      </c>
      <c r="E22" s="61">
        <v>68480</v>
      </c>
      <c r="F22" s="297"/>
    </row>
    <row r="23" spans="1:6" s="59" customFormat="1" ht="20.100000000000001" customHeight="1">
      <c r="A23" s="291"/>
      <c r="B23" s="294"/>
      <c r="C23" s="55" t="s">
        <v>453</v>
      </c>
      <c r="D23" s="55" t="s">
        <v>454</v>
      </c>
      <c r="E23" s="61">
        <v>72200</v>
      </c>
      <c r="F23" s="297"/>
    </row>
    <row r="24" spans="1:6" s="59" customFormat="1" ht="20.100000000000001" customHeight="1">
      <c r="A24" s="291"/>
      <c r="B24" s="294"/>
      <c r="C24" s="55" t="s">
        <v>455</v>
      </c>
      <c r="D24" s="55" t="s">
        <v>29</v>
      </c>
      <c r="E24" s="61">
        <v>63400</v>
      </c>
      <c r="F24" s="297"/>
    </row>
    <row r="25" spans="1:6" s="59" customFormat="1" ht="20.100000000000001" customHeight="1">
      <c r="A25" s="291"/>
      <c r="B25" s="294"/>
      <c r="C25" s="55" t="s">
        <v>456</v>
      </c>
      <c r="D25" s="55" t="s">
        <v>457</v>
      </c>
      <c r="E25" s="61">
        <v>40000</v>
      </c>
      <c r="F25" s="297"/>
    </row>
    <row r="26" spans="1:6" s="59" customFormat="1" ht="20.100000000000001" customHeight="1">
      <c r="A26" s="291"/>
      <c r="B26" s="294"/>
      <c r="C26" s="55" t="s">
        <v>458</v>
      </c>
      <c r="D26" s="55" t="s">
        <v>457</v>
      </c>
      <c r="E26" s="61">
        <v>70000</v>
      </c>
      <c r="F26" s="297"/>
    </row>
    <row r="27" spans="1:6" s="59" customFormat="1" ht="20.100000000000001" customHeight="1">
      <c r="A27" s="291"/>
      <c r="B27" s="294"/>
      <c r="C27" s="55" t="s">
        <v>459</v>
      </c>
      <c r="D27" s="55" t="s">
        <v>29</v>
      </c>
      <c r="E27" s="61">
        <v>53090</v>
      </c>
      <c r="F27" s="297"/>
    </row>
    <row r="28" spans="1:6" s="59" customFormat="1" ht="20.100000000000001" customHeight="1">
      <c r="A28" s="291"/>
      <c r="B28" s="294"/>
      <c r="C28" s="55" t="s">
        <v>460</v>
      </c>
      <c r="D28" s="55" t="s">
        <v>29</v>
      </c>
      <c r="E28" s="61">
        <v>70000</v>
      </c>
      <c r="F28" s="297"/>
    </row>
    <row r="29" spans="1:6" s="59" customFormat="1" ht="20.100000000000001" customHeight="1" thickBot="1">
      <c r="A29" s="292"/>
      <c r="B29" s="295"/>
      <c r="C29" s="66" t="s">
        <v>461</v>
      </c>
      <c r="D29" s="63" t="s">
        <v>29</v>
      </c>
      <c r="E29" s="67">
        <v>23593</v>
      </c>
      <c r="F29" s="298"/>
    </row>
    <row r="30" spans="1:6" s="59" customFormat="1" ht="45">
      <c r="A30" s="308">
        <v>3</v>
      </c>
      <c r="B30" s="294" t="s">
        <v>214</v>
      </c>
      <c r="C30" s="60" t="s">
        <v>47</v>
      </c>
      <c r="D30" s="55" t="s">
        <v>24</v>
      </c>
      <c r="E30" s="61">
        <v>25000</v>
      </c>
      <c r="F30" s="311">
        <v>100000</v>
      </c>
    </row>
    <row r="31" spans="1:6" s="59" customFormat="1" ht="30">
      <c r="A31" s="309"/>
      <c r="B31" s="294"/>
      <c r="C31" s="56" t="s">
        <v>215</v>
      </c>
      <c r="D31" s="39" t="s">
        <v>216</v>
      </c>
      <c r="E31" s="58">
        <v>25000</v>
      </c>
      <c r="F31" s="312"/>
    </row>
    <row r="32" spans="1:6" s="59" customFormat="1" ht="45">
      <c r="A32" s="309"/>
      <c r="B32" s="294"/>
      <c r="C32" s="56" t="s">
        <v>217</v>
      </c>
      <c r="D32" s="39" t="s">
        <v>24</v>
      </c>
      <c r="E32" s="58">
        <v>25000</v>
      </c>
      <c r="F32" s="312"/>
    </row>
    <row r="33" spans="1:6" s="59" customFormat="1" ht="22.5" customHeight="1" thickBot="1">
      <c r="A33" s="310"/>
      <c r="B33" s="295"/>
      <c r="C33" s="68" t="s">
        <v>462</v>
      </c>
      <c r="D33" s="63" t="s">
        <v>450</v>
      </c>
      <c r="E33" s="64">
        <v>25000</v>
      </c>
      <c r="F33" s="313"/>
    </row>
    <row r="34" spans="1:6" s="59" customFormat="1">
      <c r="A34" s="304">
        <v>4</v>
      </c>
      <c r="B34" s="290" t="s">
        <v>273</v>
      </c>
      <c r="C34" s="69" t="s">
        <v>463</v>
      </c>
      <c r="D34" s="39" t="s">
        <v>464</v>
      </c>
      <c r="E34" s="70">
        <v>20000</v>
      </c>
      <c r="F34" s="315">
        <v>60000</v>
      </c>
    </row>
    <row r="35" spans="1:6" s="59" customFormat="1">
      <c r="A35" s="305"/>
      <c r="B35" s="291"/>
      <c r="C35" s="69" t="s">
        <v>465</v>
      </c>
      <c r="D35" s="39" t="s">
        <v>255</v>
      </c>
      <c r="E35" s="70">
        <v>20000</v>
      </c>
      <c r="F35" s="315"/>
    </row>
    <row r="36" spans="1:6" s="59" customFormat="1">
      <c r="A36" s="305"/>
      <c r="B36" s="291"/>
      <c r="C36" s="69" t="s">
        <v>466</v>
      </c>
      <c r="D36" s="39" t="s">
        <v>467</v>
      </c>
      <c r="E36" s="70">
        <v>20000</v>
      </c>
      <c r="F36" s="315"/>
    </row>
    <row r="37" spans="1:6" s="59" customFormat="1" ht="15.75" thickBot="1">
      <c r="A37" s="314"/>
      <c r="B37" s="292"/>
      <c r="C37" s="68"/>
      <c r="D37" s="63"/>
      <c r="E37" s="64"/>
      <c r="F37" s="313"/>
    </row>
    <row r="38" spans="1:6" s="59" customFormat="1" ht="32.25" customHeight="1" thickBot="1">
      <c r="A38" s="71">
        <v>5</v>
      </c>
      <c r="B38" s="72" t="s">
        <v>43</v>
      </c>
      <c r="C38" s="72" t="s">
        <v>218</v>
      </c>
      <c r="D38" s="66" t="s">
        <v>219</v>
      </c>
      <c r="E38" s="67">
        <v>18550</v>
      </c>
      <c r="F38" s="67">
        <v>18550</v>
      </c>
    </row>
    <row r="39" spans="1:6" s="59" customFormat="1" ht="21.75" customHeight="1">
      <c r="A39" s="316">
        <v>6</v>
      </c>
      <c r="B39" s="73" t="s">
        <v>468</v>
      </c>
      <c r="C39" s="74" t="s">
        <v>218</v>
      </c>
      <c r="D39" s="65" t="s">
        <v>219</v>
      </c>
      <c r="E39" s="75">
        <v>10000</v>
      </c>
      <c r="F39" s="296">
        <v>99470</v>
      </c>
    </row>
    <row r="40" spans="1:6" s="59" customFormat="1" ht="32.25" hidden="1" customHeight="1">
      <c r="A40" s="317"/>
      <c r="B40" s="76"/>
      <c r="C40" s="62"/>
      <c r="D40" s="77"/>
      <c r="E40" s="78"/>
      <c r="F40" s="297"/>
    </row>
    <row r="41" spans="1:6" s="59" customFormat="1" ht="32.25" customHeight="1">
      <c r="A41" s="317"/>
      <c r="B41" s="76"/>
      <c r="C41" s="60" t="s">
        <v>469</v>
      </c>
      <c r="D41" s="55" t="s">
        <v>11</v>
      </c>
      <c r="E41" s="61">
        <v>19040</v>
      </c>
      <c r="F41" s="297"/>
    </row>
    <row r="42" spans="1:6" s="59" customFormat="1" ht="32.25" customHeight="1">
      <c r="A42" s="317"/>
      <c r="B42" s="76"/>
      <c r="C42" s="60" t="s">
        <v>470</v>
      </c>
      <c r="D42" s="55" t="s">
        <v>471</v>
      </c>
      <c r="E42" s="61">
        <v>37430</v>
      </c>
      <c r="F42" s="297"/>
    </row>
    <row r="43" spans="1:6" s="59" customFormat="1" ht="32.25" customHeight="1">
      <c r="A43" s="317"/>
      <c r="B43" s="76"/>
      <c r="C43" s="60" t="s">
        <v>472</v>
      </c>
      <c r="D43" s="55" t="s">
        <v>473</v>
      </c>
      <c r="E43" s="61">
        <v>10000</v>
      </c>
      <c r="F43" s="297"/>
    </row>
    <row r="44" spans="1:6" s="59" customFormat="1" ht="32.25" customHeight="1">
      <c r="A44" s="317"/>
      <c r="B44" s="76"/>
      <c r="C44" s="60" t="s">
        <v>474</v>
      </c>
      <c r="D44" s="55" t="s">
        <v>11</v>
      </c>
      <c r="E44" s="61">
        <v>10000</v>
      </c>
      <c r="F44" s="297"/>
    </row>
    <row r="45" spans="1:6" s="59" customFormat="1" ht="32.25" customHeight="1" thickBot="1">
      <c r="A45" s="318"/>
      <c r="B45" s="76"/>
      <c r="C45" s="60" t="s">
        <v>475</v>
      </c>
      <c r="D45" s="55" t="s">
        <v>476</v>
      </c>
      <c r="E45" s="61">
        <v>13000</v>
      </c>
      <c r="F45" s="297"/>
    </row>
    <row r="46" spans="1:6" s="59" customFormat="1">
      <c r="A46" s="319">
        <v>7</v>
      </c>
      <c r="B46" s="322" t="s">
        <v>39</v>
      </c>
      <c r="C46" s="74" t="s">
        <v>220</v>
      </c>
      <c r="D46" s="65" t="s">
        <v>29</v>
      </c>
      <c r="E46" s="75">
        <f>18250+20000</f>
        <v>38250</v>
      </c>
      <c r="F46" s="324">
        <v>165137</v>
      </c>
    </row>
    <row r="47" spans="1:6" s="59" customFormat="1">
      <c r="A47" s="320"/>
      <c r="B47" s="294"/>
      <c r="C47" s="56" t="s">
        <v>222</v>
      </c>
      <c r="D47" s="39" t="s">
        <v>29</v>
      </c>
      <c r="E47" s="58">
        <f>10000+20000+11467+15780</f>
        <v>57247</v>
      </c>
      <c r="F47" s="297"/>
    </row>
    <row r="48" spans="1:6" s="59" customFormat="1">
      <c r="A48" s="320"/>
      <c r="B48" s="294"/>
      <c r="C48" s="56" t="s">
        <v>477</v>
      </c>
      <c r="D48" s="39" t="s">
        <v>29</v>
      </c>
      <c r="E48" s="58">
        <v>30000</v>
      </c>
      <c r="F48" s="297"/>
    </row>
    <row r="49" spans="1:6" s="59" customFormat="1">
      <c r="A49" s="320"/>
      <c r="B49" s="294"/>
      <c r="C49" s="56" t="s">
        <v>478</v>
      </c>
      <c r="D49" s="39" t="s">
        <v>29</v>
      </c>
      <c r="E49" s="58">
        <v>13700</v>
      </c>
      <c r="F49" s="297"/>
    </row>
    <row r="50" spans="1:6" s="59" customFormat="1" ht="15.75" thickBot="1">
      <c r="A50" s="321"/>
      <c r="B50" s="323"/>
      <c r="C50" s="72" t="s">
        <v>479</v>
      </c>
      <c r="D50" s="66" t="s">
        <v>29</v>
      </c>
      <c r="E50" s="67">
        <f>17940+8000</f>
        <v>25940</v>
      </c>
      <c r="F50" s="313"/>
    </row>
    <row r="51" spans="1:6" s="59" customFormat="1" ht="15" customHeight="1">
      <c r="A51" s="304">
        <v>8</v>
      </c>
      <c r="B51" s="293" t="s">
        <v>330</v>
      </c>
      <c r="C51" s="56" t="s">
        <v>480</v>
      </c>
      <c r="D51" s="79" t="s">
        <v>481</v>
      </c>
      <c r="E51" s="80">
        <v>25000</v>
      </c>
      <c r="F51" s="306">
        <v>127865</v>
      </c>
    </row>
    <row r="52" spans="1:6" s="59" customFormat="1">
      <c r="A52" s="305"/>
      <c r="B52" s="294"/>
      <c r="C52" s="56" t="s">
        <v>482</v>
      </c>
      <c r="D52" s="79" t="s">
        <v>483</v>
      </c>
      <c r="E52" s="80">
        <v>25000</v>
      </c>
      <c r="F52" s="306"/>
    </row>
    <row r="53" spans="1:6" s="59" customFormat="1" ht="45">
      <c r="A53" s="305"/>
      <c r="B53" s="294"/>
      <c r="C53" s="56" t="s">
        <v>484</v>
      </c>
      <c r="D53" s="81" t="s">
        <v>485</v>
      </c>
      <c r="E53" s="80">
        <v>25000</v>
      </c>
      <c r="F53" s="306"/>
    </row>
    <row r="54" spans="1:6" s="59" customFormat="1" ht="30">
      <c r="A54" s="305"/>
      <c r="B54" s="294"/>
      <c r="C54" s="56" t="s">
        <v>486</v>
      </c>
      <c r="D54" s="81" t="s">
        <v>487</v>
      </c>
      <c r="E54" s="80">
        <v>25000</v>
      </c>
      <c r="F54" s="306"/>
    </row>
    <row r="55" spans="1:6" s="59" customFormat="1" ht="15.75" thickBot="1">
      <c r="A55" s="82"/>
      <c r="B55" s="295"/>
      <c r="C55" s="68" t="s">
        <v>488</v>
      </c>
      <c r="D55" s="83" t="s">
        <v>11</v>
      </c>
      <c r="E55" s="84">
        <f>25265+1300+1300</f>
        <v>27865</v>
      </c>
      <c r="F55" s="307"/>
    </row>
    <row r="56" spans="1:6" s="59" customFormat="1">
      <c r="A56" s="331">
        <v>9</v>
      </c>
      <c r="B56" s="332" t="s">
        <v>489</v>
      </c>
      <c r="C56" s="74" t="s">
        <v>490</v>
      </c>
      <c r="D56" s="85" t="s">
        <v>11</v>
      </c>
      <c r="E56" s="86">
        <v>12000</v>
      </c>
      <c r="F56" s="334">
        <v>24000</v>
      </c>
    </row>
    <row r="57" spans="1:6" s="59" customFormat="1" ht="15.75" thickBot="1">
      <c r="A57" s="326"/>
      <c r="B57" s="333"/>
      <c r="C57" s="68" t="s">
        <v>491</v>
      </c>
      <c r="D57" s="68" t="s">
        <v>492</v>
      </c>
      <c r="E57" s="87">
        <v>12000</v>
      </c>
      <c r="F57" s="330"/>
    </row>
    <row r="58" spans="1:6" s="59" customFormat="1">
      <c r="A58" s="335">
        <v>10</v>
      </c>
      <c r="B58" s="73" t="s">
        <v>234</v>
      </c>
      <c r="C58" s="56" t="s">
        <v>493</v>
      </c>
      <c r="D58" s="56" t="s">
        <v>494</v>
      </c>
      <c r="E58" s="80">
        <v>7000</v>
      </c>
      <c r="F58" s="337">
        <v>13000</v>
      </c>
    </row>
    <row r="59" spans="1:6" s="59" customFormat="1" ht="15.75" thickBot="1">
      <c r="A59" s="336"/>
      <c r="B59" s="88"/>
      <c r="C59" s="68" t="s">
        <v>495</v>
      </c>
      <c r="D59" s="68" t="s">
        <v>11</v>
      </c>
      <c r="E59" s="84">
        <v>6000</v>
      </c>
      <c r="F59" s="330"/>
    </row>
    <row r="60" spans="1:6" s="59" customFormat="1">
      <c r="A60" s="338">
        <v>11</v>
      </c>
      <c r="B60" s="341" t="s">
        <v>37</v>
      </c>
      <c r="C60" s="74" t="s">
        <v>496</v>
      </c>
      <c r="D60" s="74" t="s">
        <v>497</v>
      </c>
      <c r="E60" s="89">
        <v>25000</v>
      </c>
      <c r="F60" s="344">
        <v>55000</v>
      </c>
    </row>
    <row r="61" spans="1:6" s="59" customFormat="1">
      <c r="A61" s="339"/>
      <c r="B61" s="342"/>
      <c r="C61" s="56" t="s">
        <v>498</v>
      </c>
      <c r="D61" s="56" t="s">
        <v>238</v>
      </c>
      <c r="E61" s="80">
        <v>10000</v>
      </c>
      <c r="F61" s="345"/>
    </row>
    <row r="62" spans="1:6" s="59" customFormat="1" ht="30">
      <c r="A62" s="339"/>
      <c r="B62" s="342"/>
      <c r="C62" s="56" t="s">
        <v>499</v>
      </c>
      <c r="D62" s="57" t="s">
        <v>113</v>
      </c>
      <c r="E62" s="80">
        <v>10000</v>
      </c>
      <c r="F62" s="345"/>
    </row>
    <row r="63" spans="1:6" s="59" customFormat="1" ht="15.75" thickBot="1">
      <c r="A63" s="340"/>
      <c r="B63" s="343"/>
      <c r="C63" s="68" t="s">
        <v>500</v>
      </c>
      <c r="D63" s="68" t="s">
        <v>501</v>
      </c>
      <c r="E63" s="84">
        <v>10000</v>
      </c>
      <c r="F63" s="346"/>
    </row>
    <row r="64" spans="1:6" s="92" customFormat="1" ht="26.25" customHeight="1">
      <c r="A64" s="347">
        <v>12</v>
      </c>
      <c r="B64" s="73" t="s">
        <v>7</v>
      </c>
      <c r="C64" s="90" t="s">
        <v>502</v>
      </c>
      <c r="D64" s="90" t="s">
        <v>11</v>
      </c>
      <c r="E64" s="91">
        <v>15000</v>
      </c>
      <c r="F64" s="349">
        <v>30000</v>
      </c>
    </row>
    <row r="65" spans="1:6" s="92" customFormat="1" ht="15.75" thickBot="1">
      <c r="A65" s="348"/>
      <c r="B65" s="88"/>
      <c r="C65" s="68" t="s">
        <v>503</v>
      </c>
      <c r="D65" s="68" t="s">
        <v>9</v>
      </c>
      <c r="E65" s="84">
        <v>15000</v>
      </c>
      <c r="F65" s="350"/>
    </row>
    <row r="66" spans="1:6" s="59" customFormat="1">
      <c r="A66" s="325">
        <v>13</v>
      </c>
      <c r="B66" s="327" t="s">
        <v>41</v>
      </c>
      <c r="C66" s="60" t="s">
        <v>504</v>
      </c>
      <c r="D66" s="60" t="s">
        <v>505</v>
      </c>
      <c r="E66" s="86">
        <v>39000</v>
      </c>
      <c r="F66" s="353">
        <v>141635</v>
      </c>
    </row>
    <row r="67" spans="1:6" s="59" customFormat="1">
      <c r="A67" s="351"/>
      <c r="B67" s="352"/>
      <c r="C67" s="56" t="s">
        <v>506</v>
      </c>
      <c r="D67" s="56" t="s">
        <v>113</v>
      </c>
      <c r="E67" s="80">
        <v>35000</v>
      </c>
      <c r="F67" s="353"/>
    </row>
    <row r="68" spans="1:6" s="59" customFormat="1">
      <c r="A68" s="351"/>
      <c r="B68" s="352"/>
      <c r="C68" s="56" t="s">
        <v>254</v>
      </c>
      <c r="D68" s="56" t="s">
        <v>255</v>
      </c>
      <c r="E68" s="80">
        <v>44000</v>
      </c>
      <c r="F68" s="353"/>
    </row>
    <row r="69" spans="1:6" s="59" customFormat="1" ht="15.75" thickBot="1">
      <c r="A69" s="326"/>
      <c r="B69" s="328"/>
      <c r="C69" s="68" t="s">
        <v>507</v>
      </c>
      <c r="D69" s="56" t="s">
        <v>508</v>
      </c>
      <c r="E69" s="84">
        <v>23635</v>
      </c>
      <c r="F69" s="354"/>
    </row>
    <row r="70" spans="1:6" s="59" customFormat="1">
      <c r="A70" s="325">
        <v>14</v>
      </c>
      <c r="B70" s="327" t="s">
        <v>256</v>
      </c>
      <c r="C70" s="60" t="s">
        <v>257</v>
      </c>
      <c r="D70" s="60" t="s">
        <v>29</v>
      </c>
      <c r="E70" s="86">
        <f>7586+12774+10147+13700+11875+8903</f>
        <v>64985</v>
      </c>
      <c r="F70" s="329">
        <v>71885</v>
      </c>
    </row>
    <row r="71" spans="1:6" s="59" customFormat="1" ht="15.75" thickBot="1">
      <c r="A71" s="326"/>
      <c r="B71" s="328"/>
      <c r="C71" s="68" t="s">
        <v>258</v>
      </c>
      <c r="D71" s="68" t="s">
        <v>11</v>
      </c>
      <c r="E71" s="84">
        <f>6900</f>
        <v>6900</v>
      </c>
      <c r="F71" s="330"/>
    </row>
    <row r="72" spans="1:6" s="59" customFormat="1">
      <c r="A72" s="335">
        <v>15</v>
      </c>
      <c r="B72" s="357" t="s">
        <v>266</v>
      </c>
      <c r="C72" s="332" t="s">
        <v>269</v>
      </c>
      <c r="D72" s="359" t="s">
        <v>509</v>
      </c>
      <c r="E72" s="361">
        <v>38000</v>
      </c>
      <c r="F72" s="355">
        <v>38000</v>
      </c>
    </row>
    <row r="73" spans="1:6" s="59" customFormat="1" ht="15.75" thickBot="1">
      <c r="A73" s="336"/>
      <c r="B73" s="358"/>
      <c r="C73" s="333"/>
      <c r="D73" s="360"/>
      <c r="E73" s="354"/>
      <c r="F73" s="356"/>
    </row>
    <row r="74" spans="1:6" s="59" customFormat="1" ht="27.75" customHeight="1" thickBot="1">
      <c r="A74" s="93">
        <v>16</v>
      </c>
      <c r="B74" s="72" t="s">
        <v>104</v>
      </c>
      <c r="C74" s="72" t="s">
        <v>270</v>
      </c>
      <c r="D74" s="94" t="s">
        <v>126</v>
      </c>
      <c r="E74" s="87">
        <v>6000</v>
      </c>
      <c r="F74" s="87">
        <v>6000</v>
      </c>
    </row>
    <row r="75" spans="1:6" s="59" customFormat="1">
      <c r="A75" s="331">
        <v>17</v>
      </c>
      <c r="B75" s="362" t="s">
        <v>510</v>
      </c>
      <c r="C75" s="327" t="s">
        <v>511</v>
      </c>
      <c r="D75" s="364" t="s">
        <v>512</v>
      </c>
      <c r="E75" s="361">
        <v>27550</v>
      </c>
      <c r="F75" s="355">
        <v>27550</v>
      </c>
    </row>
    <row r="76" spans="1:6" s="59" customFormat="1" ht="15.75" thickBot="1">
      <c r="A76" s="326"/>
      <c r="B76" s="363"/>
      <c r="C76" s="328"/>
      <c r="D76" s="365"/>
      <c r="E76" s="354"/>
      <c r="F76" s="356"/>
    </row>
    <row r="77" spans="1:6" s="59" customFormat="1">
      <c r="A77" s="331">
        <v>18</v>
      </c>
      <c r="B77" s="362" t="s">
        <v>513</v>
      </c>
      <c r="C77" s="327" t="s">
        <v>470</v>
      </c>
      <c r="D77" s="364" t="s">
        <v>471</v>
      </c>
      <c r="E77" s="361">
        <f>30000+20060</f>
        <v>50060</v>
      </c>
      <c r="F77" s="355">
        <v>50060</v>
      </c>
    </row>
    <row r="78" spans="1:6" s="59" customFormat="1" ht="15.75" thickBot="1">
      <c r="A78" s="326"/>
      <c r="B78" s="363"/>
      <c r="C78" s="328"/>
      <c r="D78" s="365"/>
      <c r="E78" s="354"/>
      <c r="F78" s="356"/>
    </row>
    <row r="79" spans="1:6" s="59" customFormat="1">
      <c r="A79" s="304">
        <v>21</v>
      </c>
      <c r="B79" s="293" t="s">
        <v>514</v>
      </c>
      <c r="C79" s="74" t="s">
        <v>515</v>
      </c>
      <c r="D79" s="74" t="s">
        <v>476</v>
      </c>
      <c r="E79" s="89">
        <v>15000</v>
      </c>
      <c r="F79" s="355">
        <v>92000</v>
      </c>
    </row>
    <row r="80" spans="1:6" s="59" customFormat="1">
      <c r="A80" s="305"/>
      <c r="B80" s="294"/>
      <c r="C80" s="56" t="s">
        <v>516</v>
      </c>
      <c r="D80" s="60" t="s">
        <v>476</v>
      </c>
      <c r="E80" s="86">
        <v>15000</v>
      </c>
      <c r="F80" s="370"/>
    </row>
    <row r="81" spans="1:6" s="59" customFormat="1">
      <c r="A81" s="305"/>
      <c r="B81" s="294"/>
      <c r="C81" s="56" t="s">
        <v>517</v>
      </c>
      <c r="D81" s="56" t="s">
        <v>11</v>
      </c>
      <c r="E81" s="86">
        <v>15000</v>
      </c>
      <c r="F81" s="370"/>
    </row>
    <row r="82" spans="1:6" s="59" customFormat="1">
      <c r="A82" s="305"/>
      <c r="B82" s="294"/>
      <c r="C82" s="56" t="s">
        <v>518</v>
      </c>
      <c r="D82" s="56" t="s">
        <v>519</v>
      </c>
      <c r="E82" s="80">
        <v>8000</v>
      </c>
      <c r="F82" s="370"/>
    </row>
    <row r="83" spans="1:6" s="59" customFormat="1">
      <c r="A83" s="305"/>
      <c r="B83" s="294"/>
      <c r="C83" s="56" t="s">
        <v>520</v>
      </c>
      <c r="D83" s="60" t="s">
        <v>476</v>
      </c>
      <c r="E83" s="80">
        <v>9000</v>
      </c>
      <c r="F83" s="370"/>
    </row>
    <row r="84" spans="1:6" s="59" customFormat="1">
      <c r="A84" s="305"/>
      <c r="B84" s="294"/>
      <c r="C84" s="56" t="s">
        <v>521</v>
      </c>
      <c r="D84" s="56" t="s">
        <v>11</v>
      </c>
      <c r="E84" s="80">
        <v>9000</v>
      </c>
      <c r="F84" s="370"/>
    </row>
    <row r="85" spans="1:6" s="59" customFormat="1">
      <c r="A85" s="305"/>
      <c r="B85" s="294"/>
      <c r="C85" s="56" t="s">
        <v>522</v>
      </c>
      <c r="D85" s="56" t="s">
        <v>22</v>
      </c>
      <c r="E85" s="80">
        <v>8000</v>
      </c>
      <c r="F85" s="370"/>
    </row>
    <row r="86" spans="1:6" s="59" customFormat="1">
      <c r="A86" s="305"/>
      <c r="B86" s="294"/>
      <c r="C86" s="56" t="s">
        <v>523</v>
      </c>
      <c r="D86" s="56" t="s">
        <v>524</v>
      </c>
      <c r="E86" s="80">
        <v>6000</v>
      </c>
      <c r="F86" s="370"/>
    </row>
    <row r="87" spans="1:6" s="59" customFormat="1" ht="15.75" thickBot="1">
      <c r="A87" s="305"/>
      <c r="B87" s="294"/>
      <c r="C87" s="68" t="s">
        <v>525</v>
      </c>
      <c r="D87" s="68" t="s">
        <v>524</v>
      </c>
      <c r="E87" s="84">
        <v>7000</v>
      </c>
      <c r="F87" s="356"/>
    </row>
    <row r="88" spans="1:6" s="59" customFormat="1">
      <c r="A88" s="95">
        <v>22</v>
      </c>
      <c r="B88" s="96" t="s">
        <v>271</v>
      </c>
      <c r="C88" s="60" t="s">
        <v>105</v>
      </c>
      <c r="D88" s="60" t="s">
        <v>13</v>
      </c>
      <c r="E88" s="86">
        <f>18000+8000</f>
        <v>26000</v>
      </c>
      <c r="F88" s="97">
        <v>26000</v>
      </c>
    </row>
    <row r="89" spans="1:6" s="59" customFormat="1" ht="15.75" thickBot="1">
      <c r="A89" s="98"/>
      <c r="B89" s="99"/>
      <c r="C89" s="68"/>
      <c r="D89" s="68"/>
      <c r="E89" s="84"/>
      <c r="F89" s="100"/>
    </row>
    <row r="90" spans="1:6" s="59" customFormat="1">
      <c r="A90" s="101"/>
      <c r="B90" s="102"/>
      <c r="C90" s="103"/>
      <c r="D90" s="103"/>
      <c r="E90" s="104"/>
      <c r="F90" s="105"/>
    </row>
    <row r="91" spans="1:6" s="59" customFormat="1" ht="16.5" thickBot="1">
      <c r="A91" s="106"/>
      <c r="B91" s="106"/>
      <c r="C91" s="107" t="s">
        <v>526</v>
      </c>
      <c r="D91" s="106"/>
      <c r="E91" s="108"/>
      <c r="F91" s="108">
        <f>SUM(F4:F89)</f>
        <v>1945583</v>
      </c>
    </row>
    <row r="92" spans="1:6" s="59" customFormat="1" ht="15.75" thickTop="1"/>
    <row r="95" spans="1:6" ht="18">
      <c r="A95" s="238" t="s">
        <v>57</v>
      </c>
      <c r="B95" s="238"/>
      <c r="C95" s="238"/>
      <c r="D95" s="238"/>
      <c r="E95" s="238"/>
      <c r="F95" s="238"/>
    </row>
    <row r="96" spans="1:6" ht="30.75" thickBot="1">
      <c r="A96" s="53" t="s">
        <v>1</v>
      </c>
      <c r="B96" s="3" t="s">
        <v>2</v>
      </c>
      <c r="C96" s="3" t="s">
        <v>3</v>
      </c>
      <c r="D96" s="3" t="s">
        <v>4</v>
      </c>
      <c r="E96" s="3" t="s">
        <v>5</v>
      </c>
      <c r="F96" s="3" t="s">
        <v>6</v>
      </c>
    </row>
    <row r="97" spans="1:6" s="59" customFormat="1" ht="32.25" customHeight="1">
      <c r="A97" s="109">
        <v>1</v>
      </c>
      <c r="B97" s="73" t="s">
        <v>273</v>
      </c>
      <c r="C97" s="74" t="s">
        <v>85</v>
      </c>
      <c r="D97" s="65" t="s">
        <v>69</v>
      </c>
      <c r="E97" s="75">
        <v>2000</v>
      </c>
      <c r="F97" s="371">
        <v>6000</v>
      </c>
    </row>
    <row r="98" spans="1:6" s="59" customFormat="1">
      <c r="A98" s="110"/>
      <c r="B98" s="76"/>
      <c r="C98" s="56" t="s">
        <v>527</v>
      </c>
      <c r="D98" s="39" t="s">
        <v>275</v>
      </c>
      <c r="E98" s="58">
        <v>2000</v>
      </c>
      <c r="F98" s="372"/>
    </row>
    <row r="99" spans="1:6" s="59" customFormat="1" ht="15.75" thickBot="1">
      <c r="A99" s="111"/>
      <c r="B99" s="88"/>
      <c r="C99" s="68" t="s">
        <v>528</v>
      </c>
      <c r="D99" s="63" t="s">
        <v>59</v>
      </c>
      <c r="E99" s="64">
        <v>2000</v>
      </c>
      <c r="F99" s="373"/>
    </row>
    <row r="100" spans="1:6" s="59" customFormat="1">
      <c r="A100" s="112">
        <v>2</v>
      </c>
      <c r="B100" s="76" t="s">
        <v>529</v>
      </c>
      <c r="C100" s="327" t="s">
        <v>530</v>
      </c>
      <c r="D100" s="366" t="s">
        <v>351</v>
      </c>
      <c r="E100" s="368">
        <v>12100</v>
      </c>
      <c r="F100" s="296">
        <v>12100</v>
      </c>
    </row>
    <row r="101" spans="1:6" s="59" customFormat="1" ht="15.75" thickBot="1">
      <c r="A101" s="113"/>
      <c r="B101" s="76"/>
      <c r="C101" s="328"/>
      <c r="D101" s="367"/>
      <c r="E101" s="369"/>
      <c r="F101" s="298"/>
    </row>
    <row r="102" spans="1:6" ht="15" customHeight="1">
      <c r="A102" s="374">
        <v>3</v>
      </c>
      <c r="B102" s="377" t="s">
        <v>276</v>
      </c>
      <c r="C102" s="65" t="s">
        <v>293</v>
      </c>
      <c r="D102" s="65" t="s">
        <v>278</v>
      </c>
      <c r="E102" s="89">
        <v>5000</v>
      </c>
      <c r="F102" s="344">
        <v>240400</v>
      </c>
    </row>
    <row r="103" spans="1:6">
      <c r="A103" s="375"/>
      <c r="B103" s="378"/>
      <c r="C103" s="39" t="s">
        <v>295</v>
      </c>
      <c r="D103" s="39" t="s">
        <v>278</v>
      </c>
      <c r="E103" s="80">
        <v>5000</v>
      </c>
      <c r="F103" s="345"/>
    </row>
    <row r="104" spans="1:6">
      <c r="A104" s="375"/>
      <c r="B104" s="378"/>
      <c r="C104" s="39" t="s">
        <v>296</v>
      </c>
      <c r="D104" s="39" t="s">
        <v>278</v>
      </c>
      <c r="E104" s="80">
        <v>5000</v>
      </c>
      <c r="F104" s="345"/>
    </row>
    <row r="105" spans="1:6">
      <c r="A105" s="375"/>
      <c r="B105" s="378"/>
      <c r="C105" s="50" t="s">
        <v>297</v>
      </c>
      <c r="D105" s="39" t="s">
        <v>278</v>
      </c>
      <c r="E105" s="80">
        <v>5000</v>
      </c>
      <c r="F105" s="345"/>
    </row>
    <row r="106" spans="1:6">
      <c r="A106" s="375"/>
      <c r="B106" s="378"/>
      <c r="C106" s="50" t="s">
        <v>298</v>
      </c>
      <c r="D106" s="39" t="s">
        <v>278</v>
      </c>
      <c r="E106" s="80">
        <v>5000</v>
      </c>
      <c r="F106" s="345"/>
    </row>
    <row r="107" spans="1:6">
      <c r="A107" s="375"/>
      <c r="B107" s="378"/>
      <c r="C107" s="50" t="s">
        <v>299</v>
      </c>
      <c r="D107" s="39" t="s">
        <v>278</v>
      </c>
      <c r="E107" s="80">
        <v>5000</v>
      </c>
      <c r="F107" s="345"/>
    </row>
    <row r="108" spans="1:6">
      <c r="A108" s="375"/>
      <c r="B108" s="378"/>
      <c r="C108" s="50" t="s">
        <v>300</v>
      </c>
      <c r="D108" s="39" t="s">
        <v>278</v>
      </c>
      <c r="E108" s="80">
        <v>5000</v>
      </c>
      <c r="F108" s="345"/>
    </row>
    <row r="109" spans="1:6">
      <c r="A109" s="375"/>
      <c r="B109" s="378"/>
      <c r="C109" s="50" t="s">
        <v>301</v>
      </c>
      <c r="D109" s="39" t="s">
        <v>278</v>
      </c>
      <c r="E109" s="80">
        <v>5000</v>
      </c>
      <c r="F109" s="345"/>
    </row>
    <row r="110" spans="1:6">
      <c r="A110" s="375"/>
      <c r="B110" s="378"/>
      <c r="C110" s="50" t="s">
        <v>302</v>
      </c>
      <c r="D110" s="39" t="s">
        <v>278</v>
      </c>
      <c r="E110" s="80">
        <v>5000</v>
      </c>
      <c r="F110" s="345"/>
    </row>
    <row r="111" spans="1:6">
      <c r="A111" s="375"/>
      <c r="B111" s="378"/>
      <c r="C111" s="50" t="s">
        <v>303</v>
      </c>
      <c r="D111" s="39" t="s">
        <v>278</v>
      </c>
      <c r="E111" s="80">
        <v>5000</v>
      </c>
      <c r="F111" s="345"/>
    </row>
    <row r="112" spans="1:6">
      <c r="A112" s="375"/>
      <c r="B112" s="378"/>
      <c r="C112" s="50" t="s">
        <v>304</v>
      </c>
      <c r="D112" s="39" t="s">
        <v>278</v>
      </c>
      <c r="E112" s="80">
        <v>5000</v>
      </c>
      <c r="F112" s="345"/>
    </row>
    <row r="113" spans="1:6">
      <c r="A113" s="375"/>
      <c r="B113" s="378"/>
      <c r="C113" s="50" t="s">
        <v>305</v>
      </c>
      <c r="D113" s="39" t="s">
        <v>278</v>
      </c>
      <c r="E113" s="80">
        <v>5000</v>
      </c>
      <c r="F113" s="345"/>
    </row>
    <row r="114" spans="1:6">
      <c r="A114" s="375"/>
      <c r="B114" s="378"/>
      <c r="C114" s="50" t="s">
        <v>306</v>
      </c>
      <c r="D114" s="39" t="s">
        <v>278</v>
      </c>
      <c r="E114" s="80">
        <v>5000</v>
      </c>
      <c r="F114" s="345"/>
    </row>
    <row r="115" spans="1:6">
      <c r="A115" s="375"/>
      <c r="B115" s="378"/>
      <c r="C115" s="50" t="s">
        <v>307</v>
      </c>
      <c r="D115" s="39" t="s">
        <v>278</v>
      </c>
      <c r="E115" s="80">
        <v>5000</v>
      </c>
      <c r="F115" s="345"/>
    </row>
    <row r="116" spans="1:6">
      <c r="A116" s="375"/>
      <c r="B116" s="378"/>
      <c r="C116" s="50" t="s">
        <v>308</v>
      </c>
      <c r="D116" s="39" t="s">
        <v>278</v>
      </c>
      <c r="E116" s="80">
        <v>5000</v>
      </c>
      <c r="F116" s="345"/>
    </row>
    <row r="117" spans="1:6">
      <c r="A117" s="375"/>
      <c r="B117" s="378"/>
      <c r="C117" s="50" t="s">
        <v>309</v>
      </c>
      <c r="D117" s="39" t="s">
        <v>278</v>
      </c>
      <c r="E117" s="80">
        <v>5000</v>
      </c>
      <c r="F117" s="345"/>
    </row>
    <row r="118" spans="1:6">
      <c r="A118" s="375"/>
      <c r="B118" s="378"/>
      <c r="C118" s="50" t="s">
        <v>310</v>
      </c>
      <c r="D118" s="39" t="s">
        <v>278</v>
      </c>
      <c r="E118" s="80">
        <v>5000</v>
      </c>
      <c r="F118" s="345"/>
    </row>
    <row r="119" spans="1:6">
      <c r="A119" s="375"/>
      <c r="B119" s="378"/>
      <c r="C119" s="50" t="s">
        <v>311</v>
      </c>
      <c r="D119" s="39" t="s">
        <v>278</v>
      </c>
      <c r="E119" s="80">
        <v>5000</v>
      </c>
      <c r="F119" s="345"/>
    </row>
    <row r="120" spans="1:6">
      <c r="A120" s="375"/>
      <c r="B120" s="378"/>
      <c r="C120" s="50" t="s">
        <v>312</v>
      </c>
      <c r="D120" s="39" t="s">
        <v>278</v>
      </c>
      <c r="E120" s="80">
        <v>5000</v>
      </c>
      <c r="F120" s="345"/>
    </row>
    <row r="121" spans="1:6">
      <c r="A121" s="375"/>
      <c r="B121" s="378"/>
      <c r="C121" s="50" t="s">
        <v>313</v>
      </c>
      <c r="D121" s="39" t="s">
        <v>278</v>
      </c>
      <c r="E121" s="80">
        <v>5000</v>
      </c>
      <c r="F121" s="345"/>
    </row>
    <row r="122" spans="1:6">
      <c r="A122" s="375"/>
      <c r="B122" s="378"/>
      <c r="C122" s="50" t="s">
        <v>314</v>
      </c>
      <c r="D122" s="39" t="s">
        <v>278</v>
      </c>
      <c r="E122" s="80">
        <v>5000</v>
      </c>
      <c r="F122" s="345"/>
    </row>
    <row r="123" spans="1:6">
      <c r="A123" s="375"/>
      <c r="B123" s="378"/>
      <c r="C123" s="50" t="s">
        <v>315</v>
      </c>
      <c r="D123" s="39" t="s">
        <v>278</v>
      </c>
      <c r="E123" s="80">
        <v>5000</v>
      </c>
      <c r="F123" s="345"/>
    </row>
    <row r="124" spans="1:6">
      <c r="A124" s="375"/>
      <c r="B124" s="378"/>
      <c r="C124" s="50" t="s">
        <v>316</v>
      </c>
      <c r="D124" s="39" t="s">
        <v>278</v>
      </c>
      <c r="E124" s="80">
        <v>5000</v>
      </c>
      <c r="F124" s="345"/>
    </row>
    <row r="125" spans="1:6">
      <c r="A125" s="375"/>
      <c r="B125" s="378"/>
      <c r="C125" s="50" t="s">
        <v>317</v>
      </c>
      <c r="D125" s="39" t="s">
        <v>278</v>
      </c>
      <c r="E125" s="80">
        <v>5000</v>
      </c>
      <c r="F125" s="345"/>
    </row>
    <row r="126" spans="1:6">
      <c r="A126" s="375"/>
      <c r="B126" s="378"/>
      <c r="C126" s="50" t="s">
        <v>298</v>
      </c>
      <c r="D126" s="39" t="s">
        <v>278</v>
      </c>
      <c r="E126" s="80">
        <v>5000</v>
      </c>
      <c r="F126" s="345"/>
    </row>
    <row r="127" spans="1:6">
      <c r="A127" s="375"/>
      <c r="B127" s="378"/>
      <c r="C127" s="50" t="s">
        <v>531</v>
      </c>
      <c r="D127" s="39" t="s">
        <v>532</v>
      </c>
      <c r="E127" s="80">
        <v>5000</v>
      </c>
      <c r="F127" s="345"/>
    </row>
    <row r="128" spans="1:6">
      <c r="A128" s="375"/>
      <c r="B128" s="378"/>
      <c r="C128" s="50" t="s">
        <v>533</v>
      </c>
      <c r="D128" s="39" t="s">
        <v>532</v>
      </c>
      <c r="E128" s="80">
        <v>5000</v>
      </c>
      <c r="F128" s="345"/>
    </row>
    <row r="129" spans="1:6">
      <c r="A129" s="375"/>
      <c r="B129" s="378"/>
      <c r="C129" s="50" t="s">
        <v>534</v>
      </c>
      <c r="D129" s="39" t="s">
        <v>532</v>
      </c>
      <c r="E129" s="80">
        <v>5000</v>
      </c>
      <c r="F129" s="345"/>
    </row>
    <row r="130" spans="1:6">
      <c r="A130" s="375"/>
      <c r="B130" s="378"/>
      <c r="C130" s="50" t="s">
        <v>535</v>
      </c>
      <c r="D130" s="39" t="s">
        <v>532</v>
      </c>
      <c r="E130" s="80">
        <v>5000</v>
      </c>
      <c r="F130" s="345"/>
    </row>
    <row r="131" spans="1:6">
      <c r="A131" s="375"/>
      <c r="B131" s="378"/>
      <c r="C131" s="50" t="s">
        <v>536</v>
      </c>
      <c r="D131" s="39" t="s">
        <v>532</v>
      </c>
      <c r="E131" s="80">
        <v>5000</v>
      </c>
      <c r="F131" s="345"/>
    </row>
    <row r="132" spans="1:6">
      <c r="A132" s="375"/>
      <c r="B132" s="378"/>
      <c r="C132" s="50" t="s">
        <v>537</v>
      </c>
      <c r="D132" s="39" t="s">
        <v>532</v>
      </c>
      <c r="E132" s="80">
        <v>5000</v>
      </c>
      <c r="F132" s="345"/>
    </row>
    <row r="133" spans="1:6">
      <c r="A133" s="375"/>
      <c r="B133" s="378"/>
      <c r="C133" s="50" t="s">
        <v>538</v>
      </c>
      <c r="D133" s="39" t="s">
        <v>532</v>
      </c>
      <c r="E133" s="80">
        <v>5000</v>
      </c>
      <c r="F133" s="345"/>
    </row>
    <row r="134" spans="1:6">
      <c r="A134" s="375"/>
      <c r="B134" s="378"/>
      <c r="C134" s="50" t="s">
        <v>539</v>
      </c>
      <c r="D134" s="39" t="s">
        <v>532</v>
      </c>
      <c r="E134" s="80">
        <v>5000</v>
      </c>
      <c r="F134" s="345"/>
    </row>
    <row r="135" spans="1:6">
      <c r="A135" s="375"/>
      <c r="B135" s="378"/>
      <c r="C135" s="50" t="s">
        <v>540</v>
      </c>
      <c r="D135" s="39" t="s">
        <v>532</v>
      </c>
      <c r="E135" s="80">
        <v>5000</v>
      </c>
      <c r="F135" s="345"/>
    </row>
    <row r="136" spans="1:6">
      <c r="A136" s="375"/>
      <c r="B136" s="378"/>
      <c r="C136" s="50" t="s">
        <v>541</v>
      </c>
      <c r="D136" s="39" t="s">
        <v>532</v>
      </c>
      <c r="E136" s="80">
        <v>5000</v>
      </c>
      <c r="F136" s="345"/>
    </row>
    <row r="137" spans="1:6">
      <c r="A137" s="375"/>
      <c r="B137" s="378"/>
      <c r="C137" s="50" t="s">
        <v>542</v>
      </c>
      <c r="D137" s="39" t="s">
        <v>532</v>
      </c>
      <c r="E137" s="80">
        <v>5000</v>
      </c>
      <c r="F137" s="345"/>
    </row>
    <row r="138" spans="1:6">
      <c r="A138" s="375"/>
      <c r="B138" s="378"/>
      <c r="C138" s="50" t="s">
        <v>543</v>
      </c>
      <c r="D138" s="39" t="s">
        <v>532</v>
      </c>
      <c r="E138" s="80">
        <v>5000</v>
      </c>
      <c r="F138" s="345"/>
    </row>
    <row r="139" spans="1:6">
      <c r="A139" s="375"/>
      <c r="B139" s="378"/>
      <c r="C139" s="50" t="s">
        <v>544</v>
      </c>
      <c r="D139" s="39" t="s">
        <v>532</v>
      </c>
      <c r="E139" s="80">
        <v>5000</v>
      </c>
      <c r="F139" s="345"/>
    </row>
    <row r="140" spans="1:6">
      <c r="A140" s="375"/>
      <c r="B140" s="378"/>
      <c r="C140" s="50" t="s">
        <v>545</v>
      </c>
      <c r="D140" s="39" t="s">
        <v>532</v>
      </c>
      <c r="E140" s="80">
        <v>5000</v>
      </c>
      <c r="F140" s="345"/>
    </row>
    <row r="141" spans="1:6">
      <c r="A141" s="375"/>
      <c r="B141" s="378"/>
      <c r="C141" s="50" t="s">
        <v>546</v>
      </c>
      <c r="D141" s="39" t="s">
        <v>532</v>
      </c>
      <c r="E141" s="80">
        <v>5000</v>
      </c>
      <c r="F141" s="345"/>
    </row>
    <row r="142" spans="1:6">
      <c r="A142" s="375"/>
      <c r="B142" s="378"/>
      <c r="C142" s="50" t="s">
        <v>547</v>
      </c>
      <c r="D142" s="39" t="s">
        <v>532</v>
      </c>
      <c r="E142" s="80">
        <v>4500</v>
      </c>
      <c r="F142" s="345"/>
    </row>
    <row r="143" spans="1:6">
      <c r="A143" s="375"/>
      <c r="B143" s="378"/>
      <c r="C143" s="50" t="s">
        <v>320</v>
      </c>
      <c r="D143" s="39" t="s">
        <v>548</v>
      </c>
      <c r="E143" s="80">
        <v>1000</v>
      </c>
      <c r="F143" s="345"/>
    </row>
    <row r="144" spans="1:6">
      <c r="A144" s="375"/>
      <c r="B144" s="378"/>
      <c r="C144" s="50" t="s">
        <v>328</v>
      </c>
      <c r="D144" s="39" t="s">
        <v>549</v>
      </c>
      <c r="E144" s="80">
        <v>4000</v>
      </c>
      <c r="F144" s="345"/>
    </row>
    <row r="145" spans="1:6">
      <c r="A145" s="375"/>
      <c r="B145" s="378"/>
      <c r="C145" s="50" t="s">
        <v>322</v>
      </c>
      <c r="D145" s="39" t="s">
        <v>550</v>
      </c>
      <c r="E145" s="80">
        <v>2900</v>
      </c>
      <c r="F145" s="345"/>
    </row>
    <row r="146" spans="1:6">
      <c r="A146" s="375"/>
      <c r="B146" s="378"/>
      <c r="C146" s="50" t="s">
        <v>324</v>
      </c>
      <c r="D146" s="39" t="s">
        <v>551</v>
      </c>
      <c r="E146" s="80">
        <v>4000</v>
      </c>
      <c r="F146" s="345"/>
    </row>
    <row r="147" spans="1:6">
      <c r="A147" s="375"/>
      <c r="B147" s="378"/>
      <c r="C147" s="50" t="s">
        <v>326</v>
      </c>
      <c r="D147" s="39" t="s">
        <v>551</v>
      </c>
      <c r="E147" s="80">
        <v>4000</v>
      </c>
      <c r="F147" s="345"/>
    </row>
    <row r="148" spans="1:6">
      <c r="A148" s="375"/>
      <c r="B148" s="378"/>
      <c r="C148" s="50" t="s">
        <v>327</v>
      </c>
      <c r="D148" s="39" t="s">
        <v>551</v>
      </c>
      <c r="E148" s="80">
        <v>4000</v>
      </c>
      <c r="F148" s="345"/>
    </row>
    <row r="149" spans="1:6">
      <c r="A149" s="375"/>
      <c r="B149" s="378"/>
      <c r="C149" s="50" t="s">
        <v>552</v>
      </c>
      <c r="D149" s="39" t="s">
        <v>551</v>
      </c>
      <c r="E149" s="80">
        <v>4000</v>
      </c>
      <c r="F149" s="345"/>
    </row>
    <row r="150" spans="1:6">
      <c r="A150" s="375"/>
      <c r="B150" s="378"/>
      <c r="C150" s="50" t="s">
        <v>553</v>
      </c>
      <c r="D150" s="39" t="s">
        <v>554</v>
      </c>
      <c r="E150" s="80">
        <v>4000</v>
      </c>
      <c r="F150" s="345"/>
    </row>
    <row r="151" spans="1:6">
      <c r="A151" s="375"/>
      <c r="B151" s="378"/>
      <c r="C151" s="50" t="s">
        <v>555</v>
      </c>
      <c r="D151" s="39" t="s">
        <v>554</v>
      </c>
      <c r="E151" s="80">
        <v>4000</v>
      </c>
      <c r="F151" s="345"/>
    </row>
    <row r="152" spans="1:6" ht="15.75" thickBot="1">
      <c r="A152" s="376"/>
      <c r="B152" s="379"/>
      <c r="C152" s="99" t="s">
        <v>556</v>
      </c>
      <c r="D152" s="63" t="s">
        <v>554</v>
      </c>
      <c r="E152" s="84">
        <v>4000</v>
      </c>
      <c r="F152" s="346"/>
    </row>
    <row r="153" spans="1:6" s="59" customFormat="1" ht="15" customHeight="1">
      <c r="A153" s="380">
        <v>4</v>
      </c>
      <c r="B153" s="383" t="s">
        <v>330</v>
      </c>
      <c r="C153" s="74" t="s">
        <v>74</v>
      </c>
      <c r="D153" s="114" t="s">
        <v>332</v>
      </c>
      <c r="E153" s="89">
        <f>7000+7000+7000</f>
        <v>21000</v>
      </c>
      <c r="F153" s="386">
        <v>84000</v>
      </c>
    </row>
    <row r="154" spans="1:6" s="59" customFormat="1">
      <c r="A154" s="381"/>
      <c r="B154" s="384"/>
      <c r="C154" s="56" t="s">
        <v>75</v>
      </c>
      <c r="D154" s="79" t="s">
        <v>333</v>
      </c>
      <c r="E154" s="80">
        <f>7000+7000+7000</f>
        <v>21000</v>
      </c>
      <c r="F154" s="387"/>
    </row>
    <row r="155" spans="1:6" s="59" customFormat="1">
      <c r="A155" s="381"/>
      <c r="B155" s="384"/>
      <c r="C155" s="56" t="s">
        <v>76</v>
      </c>
      <c r="D155" s="79" t="s">
        <v>334</v>
      </c>
      <c r="E155" s="80">
        <f>7000+7000+7000</f>
        <v>21000</v>
      </c>
      <c r="F155" s="387"/>
    </row>
    <row r="156" spans="1:6" s="59" customFormat="1" ht="15.75" thickBot="1">
      <c r="A156" s="382"/>
      <c r="B156" s="385"/>
      <c r="C156" s="68" t="s">
        <v>77</v>
      </c>
      <c r="D156" s="83" t="s">
        <v>334</v>
      </c>
      <c r="E156" s="84">
        <f>7000+7000+7000</f>
        <v>21000</v>
      </c>
      <c r="F156" s="388"/>
    </row>
    <row r="157" spans="1:6" s="92" customFormat="1" ht="26.25" customHeight="1">
      <c r="A157" s="392">
        <v>5</v>
      </c>
      <c r="B157" s="290" t="s">
        <v>7</v>
      </c>
      <c r="C157" s="90" t="s">
        <v>557</v>
      </c>
      <c r="D157" s="90" t="s">
        <v>59</v>
      </c>
      <c r="E157" s="91">
        <v>15000</v>
      </c>
      <c r="F157" s="349">
        <v>82000</v>
      </c>
    </row>
    <row r="158" spans="1:6" s="92" customFormat="1">
      <c r="A158" s="393"/>
      <c r="B158" s="291"/>
      <c r="C158" s="115" t="s">
        <v>558</v>
      </c>
      <c r="D158" s="115" t="s">
        <v>59</v>
      </c>
      <c r="E158" s="116">
        <v>15000</v>
      </c>
      <c r="F158" s="395"/>
    </row>
    <row r="159" spans="1:6" s="92" customFormat="1">
      <c r="A159" s="393"/>
      <c r="B159" s="291"/>
      <c r="C159" s="115" t="s">
        <v>559</v>
      </c>
      <c r="D159" s="115" t="s">
        <v>59</v>
      </c>
      <c r="E159" s="116">
        <v>8000</v>
      </c>
      <c r="F159" s="395"/>
    </row>
    <row r="160" spans="1:6" s="92" customFormat="1">
      <c r="A160" s="393"/>
      <c r="B160" s="291"/>
      <c r="C160" s="115" t="s">
        <v>560</v>
      </c>
      <c r="D160" s="115" t="s">
        <v>59</v>
      </c>
      <c r="E160" s="116">
        <v>8000</v>
      </c>
      <c r="F160" s="395"/>
    </row>
    <row r="161" spans="1:6" s="92" customFormat="1">
      <c r="A161" s="393"/>
      <c r="B161" s="291"/>
      <c r="C161" s="115" t="s">
        <v>561</v>
      </c>
      <c r="D161" s="115" t="s">
        <v>59</v>
      </c>
      <c r="E161" s="116">
        <v>6000</v>
      </c>
      <c r="F161" s="395"/>
    </row>
    <row r="162" spans="1:6" s="92" customFormat="1">
      <c r="A162" s="393"/>
      <c r="B162" s="291"/>
      <c r="C162" s="115" t="s">
        <v>562</v>
      </c>
      <c r="D162" s="115" t="s">
        <v>59</v>
      </c>
      <c r="E162" s="116">
        <v>6000</v>
      </c>
      <c r="F162" s="395"/>
    </row>
    <row r="163" spans="1:6" s="92" customFormat="1">
      <c r="A163" s="393"/>
      <c r="B163" s="291"/>
      <c r="C163" s="115" t="s">
        <v>563</v>
      </c>
      <c r="D163" s="115" t="s">
        <v>59</v>
      </c>
      <c r="E163" s="116">
        <v>6000</v>
      </c>
      <c r="F163" s="395"/>
    </row>
    <row r="164" spans="1:6" s="92" customFormat="1">
      <c r="A164" s="393"/>
      <c r="B164" s="291"/>
      <c r="C164" s="115" t="s">
        <v>564</v>
      </c>
      <c r="D164" s="115" t="s">
        <v>59</v>
      </c>
      <c r="E164" s="116">
        <v>6000</v>
      </c>
      <c r="F164" s="395"/>
    </row>
    <row r="165" spans="1:6" s="92" customFormat="1">
      <c r="A165" s="393"/>
      <c r="B165" s="291"/>
      <c r="C165" s="115" t="s">
        <v>565</v>
      </c>
      <c r="D165" s="115" t="s">
        <v>59</v>
      </c>
      <c r="E165" s="116">
        <v>6000</v>
      </c>
      <c r="F165" s="395"/>
    </row>
    <row r="166" spans="1:6" s="92" customFormat="1" ht="15.75" thickBot="1">
      <c r="A166" s="394"/>
      <c r="B166" s="292"/>
      <c r="C166" s="117" t="s">
        <v>566</v>
      </c>
      <c r="D166" s="117" t="s">
        <v>59</v>
      </c>
      <c r="E166" s="118">
        <v>6000</v>
      </c>
      <c r="F166" s="350"/>
    </row>
    <row r="167" spans="1:6" s="59" customFormat="1" ht="24" customHeight="1">
      <c r="A167" s="396">
        <v>6</v>
      </c>
      <c r="B167" s="327" t="s">
        <v>352</v>
      </c>
      <c r="C167" s="74" t="s">
        <v>567</v>
      </c>
      <c r="D167" s="74" t="s">
        <v>59</v>
      </c>
      <c r="E167" s="89">
        <v>2000</v>
      </c>
      <c r="F167" s="399">
        <v>9000</v>
      </c>
    </row>
    <row r="168" spans="1:6" s="59" customFormat="1">
      <c r="A168" s="397"/>
      <c r="B168" s="352"/>
      <c r="C168" s="56" t="s">
        <v>568</v>
      </c>
      <c r="D168" s="56" t="s">
        <v>59</v>
      </c>
      <c r="E168" s="80">
        <v>1500</v>
      </c>
      <c r="F168" s="400"/>
    </row>
    <row r="169" spans="1:6" s="59" customFormat="1">
      <c r="A169" s="397"/>
      <c r="B169" s="352"/>
      <c r="C169" s="56" t="s">
        <v>569</v>
      </c>
      <c r="D169" s="56" t="s">
        <v>59</v>
      </c>
      <c r="E169" s="80">
        <v>1000</v>
      </c>
      <c r="F169" s="400"/>
    </row>
    <row r="170" spans="1:6" s="59" customFormat="1">
      <c r="A170" s="397"/>
      <c r="B170" s="352"/>
      <c r="C170" s="56" t="s">
        <v>570</v>
      </c>
      <c r="D170" s="56" t="s">
        <v>69</v>
      </c>
      <c r="E170" s="80">
        <v>2000</v>
      </c>
      <c r="F170" s="400"/>
    </row>
    <row r="171" spans="1:6" s="59" customFormat="1">
      <c r="A171" s="397"/>
      <c r="B171" s="352"/>
      <c r="C171" s="56" t="s">
        <v>571</v>
      </c>
      <c r="D171" s="56" t="s">
        <v>69</v>
      </c>
      <c r="E171" s="80">
        <v>1500</v>
      </c>
      <c r="F171" s="400"/>
    </row>
    <row r="172" spans="1:6" s="59" customFormat="1" ht="15.75" thickBot="1">
      <c r="A172" s="398"/>
      <c r="B172" s="328"/>
      <c r="C172" s="68" t="s">
        <v>572</v>
      </c>
      <c r="D172" s="68" t="s">
        <v>69</v>
      </c>
      <c r="E172" s="84">
        <v>1000</v>
      </c>
      <c r="F172" s="401"/>
    </row>
    <row r="173" spans="1:6" s="59" customFormat="1" ht="15.75" thickBot="1">
      <c r="A173" s="119">
        <v>7</v>
      </c>
      <c r="B173" s="120" t="s">
        <v>234</v>
      </c>
      <c r="C173" s="121" t="s">
        <v>120</v>
      </c>
      <c r="D173" s="121" t="s">
        <v>69</v>
      </c>
      <c r="E173" s="122">
        <v>6500</v>
      </c>
      <c r="F173" s="123">
        <v>6500</v>
      </c>
    </row>
    <row r="174" spans="1:6" s="59" customFormat="1">
      <c r="A174" s="124"/>
      <c r="B174" s="125"/>
      <c r="C174" s="126" t="s">
        <v>426</v>
      </c>
      <c r="D174" s="74" t="s">
        <v>332</v>
      </c>
      <c r="E174" s="89">
        <v>13600</v>
      </c>
      <c r="F174" s="389">
        <v>65600</v>
      </c>
    </row>
    <row r="175" spans="1:6" s="59" customFormat="1">
      <c r="A175" s="127">
        <v>8</v>
      </c>
      <c r="B175" s="128" t="s">
        <v>266</v>
      </c>
      <c r="C175" s="129" t="s">
        <v>427</v>
      </c>
      <c r="D175" s="56" t="s">
        <v>333</v>
      </c>
      <c r="E175" s="80">
        <v>13600</v>
      </c>
      <c r="F175" s="390"/>
    </row>
    <row r="176" spans="1:6" s="59" customFormat="1">
      <c r="A176" s="127"/>
      <c r="B176" s="128"/>
      <c r="C176" s="129" t="s">
        <v>573</v>
      </c>
      <c r="D176" s="57" t="s">
        <v>69</v>
      </c>
      <c r="E176" s="80">
        <f>3000+17250+200</f>
        <v>20450</v>
      </c>
      <c r="F176" s="390"/>
    </row>
    <row r="177" spans="1:6" s="59" customFormat="1" ht="15.75" thickBot="1">
      <c r="A177" s="130"/>
      <c r="B177" s="131"/>
      <c r="C177" s="132" t="s">
        <v>428</v>
      </c>
      <c r="D177" s="68" t="s">
        <v>334</v>
      </c>
      <c r="E177" s="84">
        <f>2500+200+15250</f>
        <v>17950</v>
      </c>
      <c r="F177" s="391"/>
    </row>
    <row r="178" spans="1:6" s="59" customFormat="1" ht="16.5" thickBot="1">
      <c r="A178" s="106"/>
      <c r="B178" s="106"/>
      <c r="C178" s="107" t="s">
        <v>526</v>
      </c>
      <c r="D178" s="106"/>
      <c r="E178" s="108"/>
      <c r="F178" s="108">
        <f>SUM(F97:F176)</f>
        <v>505600</v>
      </c>
    </row>
    <row r="179" spans="1:6" s="59" customFormat="1" ht="15.75" thickTop="1">
      <c r="A179" s="101"/>
      <c r="B179" s="133"/>
      <c r="C179" s="103"/>
      <c r="D179" s="103"/>
      <c r="E179" s="104"/>
      <c r="F179" s="134"/>
    </row>
    <row r="180" spans="1:6" s="59" customFormat="1">
      <c r="A180" s="101"/>
      <c r="B180" s="133"/>
      <c r="C180" s="103"/>
      <c r="D180" s="103"/>
      <c r="E180" s="104"/>
      <c r="F180" s="134"/>
    </row>
    <row r="181" spans="1:6" s="59" customFormat="1">
      <c r="A181" s="101"/>
      <c r="B181" s="133"/>
      <c r="C181" s="103"/>
      <c r="D181" s="103"/>
      <c r="E181" s="104"/>
      <c r="F181" s="134"/>
    </row>
  </sheetData>
  <mergeCells count="78">
    <mergeCell ref="F174:F177"/>
    <mergeCell ref="A157:A166"/>
    <mergeCell ref="B157:B166"/>
    <mergeCell ref="F157:F166"/>
    <mergeCell ref="A167:A172"/>
    <mergeCell ref="B167:B172"/>
    <mergeCell ref="F167:F172"/>
    <mergeCell ref="A102:A152"/>
    <mergeCell ref="B102:B152"/>
    <mergeCell ref="F102:F152"/>
    <mergeCell ref="A153:A156"/>
    <mergeCell ref="B153:B156"/>
    <mergeCell ref="F153:F156"/>
    <mergeCell ref="C100:C101"/>
    <mergeCell ref="D100:D101"/>
    <mergeCell ref="E100:E101"/>
    <mergeCell ref="F100:F101"/>
    <mergeCell ref="A77:A78"/>
    <mergeCell ref="B77:B78"/>
    <mergeCell ref="C77:C78"/>
    <mergeCell ref="D77:D78"/>
    <mergeCell ref="E77:E78"/>
    <mergeCell ref="F77:F78"/>
    <mergeCell ref="A79:A87"/>
    <mergeCell ref="B79:B87"/>
    <mergeCell ref="F79:F87"/>
    <mergeCell ref="A95:F95"/>
    <mergeCell ref="F97:F99"/>
    <mergeCell ref="F75:F76"/>
    <mergeCell ref="A72:A73"/>
    <mergeCell ref="B72:B73"/>
    <mergeCell ref="C72:C73"/>
    <mergeCell ref="D72:D73"/>
    <mergeCell ref="E72:E73"/>
    <mergeCell ref="F72:F73"/>
    <mergeCell ref="A75:A76"/>
    <mergeCell ref="B75:B76"/>
    <mergeCell ref="C75:C76"/>
    <mergeCell ref="D75:D76"/>
    <mergeCell ref="E75:E76"/>
    <mergeCell ref="A70:A71"/>
    <mergeCell ref="B70:B71"/>
    <mergeCell ref="F70:F71"/>
    <mergeCell ref="A56:A57"/>
    <mergeCell ref="B56:B57"/>
    <mergeCell ref="F56:F57"/>
    <mergeCell ref="A58:A59"/>
    <mergeCell ref="F58:F59"/>
    <mergeCell ref="A60:A63"/>
    <mergeCell ref="B60:B63"/>
    <mergeCell ref="F60:F63"/>
    <mergeCell ref="A64:A65"/>
    <mergeCell ref="F64:F65"/>
    <mergeCell ref="A66:A69"/>
    <mergeCell ref="B66:B69"/>
    <mergeCell ref="F66:F69"/>
    <mergeCell ref="A51:A54"/>
    <mergeCell ref="B51:B55"/>
    <mergeCell ref="F51:F55"/>
    <mergeCell ref="A30:A33"/>
    <mergeCell ref="B30:B33"/>
    <mergeCell ref="F30:F33"/>
    <mergeCell ref="A34:A37"/>
    <mergeCell ref="B34:B37"/>
    <mergeCell ref="F34:F37"/>
    <mergeCell ref="A39:A45"/>
    <mergeCell ref="F39:F45"/>
    <mergeCell ref="A46:A50"/>
    <mergeCell ref="B46:B50"/>
    <mergeCell ref="F46:F50"/>
    <mergeCell ref="A21:A29"/>
    <mergeCell ref="B21:B29"/>
    <mergeCell ref="F21:F29"/>
    <mergeCell ref="A1:F1"/>
    <mergeCell ref="B2:F2"/>
    <mergeCell ref="A4:A20"/>
    <mergeCell ref="B4:B20"/>
    <mergeCell ref="F4:F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72"/>
  <sheetViews>
    <sheetView topLeftCell="A162" workbookViewId="0">
      <selection activeCell="I169" sqref="I169"/>
    </sheetView>
  </sheetViews>
  <sheetFormatPr defaultRowHeight="12.75"/>
  <cols>
    <col min="1" max="1" width="12.7109375" style="135" customWidth="1"/>
    <col min="2" max="2" width="36.42578125" style="135" customWidth="1"/>
    <col min="3" max="3" width="32.42578125" style="135" customWidth="1"/>
    <col min="4" max="4" width="28.85546875" style="135" customWidth="1"/>
    <col min="5" max="5" width="20.7109375" style="135" customWidth="1"/>
    <col min="6" max="6" width="12.7109375" style="135" customWidth="1"/>
    <col min="7" max="7" width="18.7109375" style="135" customWidth="1"/>
    <col min="8" max="16384" width="9.140625" style="135"/>
  </cols>
  <sheetData>
    <row r="1" spans="1:7" ht="33" customHeight="1">
      <c r="A1" s="405" t="s">
        <v>574</v>
      </c>
      <c r="B1" s="405"/>
      <c r="C1" s="405"/>
      <c r="D1" s="405"/>
      <c r="E1" s="405"/>
      <c r="F1" s="405"/>
      <c r="G1" s="405"/>
    </row>
    <row r="2" spans="1:7" ht="30.75" customHeight="1">
      <c r="A2" s="136" t="s">
        <v>1</v>
      </c>
      <c r="B2" s="137" t="s">
        <v>2</v>
      </c>
      <c r="C2" s="137" t="s">
        <v>575</v>
      </c>
      <c r="D2" s="137" t="s">
        <v>3</v>
      </c>
      <c r="E2" s="137" t="s">
        <v>4</v>
      </c>
      <c r="F2" s="137" t="s">
        <v>5</v>
      </c>
      <c r="G2" s="137" t="s">
        <v>6</v>
      </c>
    </row>
    <row r="3" spans="1:7" ht="38.25" customHeight="1">
      <c r="A3" s="406">
        <v>1</v>
      </c>
      <c r="B3" s="406" t="s">
        <v>7</v>
      </c>
      <c r="C3" s="406" t="s">
        <v>576</v>
      </c>
      <c r="D3" s="138" t="s">
        <v>577</v>
      </c>
      <c r="E3" s="139" t="s">
        <v>578</v>
      </c>
      <c r="F3" s="140">
        <v>15000</v>
      </c>
      <c r="G3" s="404">
        <v>176000</v>
      </c>
    </row>
    <row r="4" spans="1:7" ht="30" customHeight="1">
      <c r="A4" s="406"/>
      <c r="B4" s="406"/>
      <c r="C4" s="406"/>
      <c r="D4" s="138" t="s">
        <v>579</v>
      </c>
      <c r="E4" s="139" t="s">
        <v>578</v>
      </c>
      <c r="F4" s="140">
        <v>15000</v>
      </c>
      <c r="G4" s="404"/>
    </row>
    <row r="5" spans="1:7" ht="30" customHeight="1">
      <c r="A5" s="406"/>
      <c r="B5" s="406"/>
      <c r="C5" s="406"/>
      <c r="D5" s="138" t="s">
        <v>580</v>
      </c>
      <c r="E5" s="139" t="s">
        <v>578</v>
      </c>
      <c r="F5" s="140">
        <v>10000</v>
      </c>
      <c r="G5" s="404"/>
    </row>
    <row r="6" spans="1:7" ht="30" customHeight="1">
      <c r="A6" s="406"/>
      <c r="B6" s="406"/>
      <c r="C6" s="406"/>
      <c r="D6" s="138" t="s">
        <v>581</v>
      </c>
      <c r="E6" s="139" t="s">
        <v>578</v>
      </c>
      <c r="F6" s="140">
        <v>10000</v>
      </c>
      <c r="G6" s="404"/>
    </row>
    <row r="7" spans="1:7" ht="30" customHeight="1">
      <c r="A7" s="406"/>
      <c r="B7" s="406"/>
      <c r="C7" s="406"/>
      <c r="D7" s="138" t="s">
        <v>582</v>
      </c>
      <c r="E7" s="139" t="s">
        <v>578</v>
      </c>
      <c r="F7" s="140">
        <v>10000</v>
      </c>
      <c r="G7" s="404"/>
    </row>
    <row r="8" spans="1:7" ht="30" customHeight="1">
      <c r="A8" s="406"/>
      <c r="B8" s="406"/>
      <c r="C8" s="406"/>
      <c r="D8" s="138" t="s">
        <v>583</v>
      </c>
      <c r="E8" s="139" t="s">
        <v>578</v>
      </c>
      <c r="F8" s="140">
        <v>10000</v>
      </c>
      <c r="G8" s="404"/>
    </row>
    <row r="9" spans="1:7" ht="30" customHeight="1">
      <c r="A9" s="406"/>
      <c r="B9" s="406"/>
      <c r="C9" s="406"/>
      <c r="D9" s="138" t="s">
        <v>584</v>
      </c>
      <c r="E9" s="139" t="s">
        <v>578</v>
      </c>
      <c r="F9" s="140">
        <v>8000</v>
      </c>
      <c r="G9" s="404"/>
    </row>
    <row r="10" spans="1:7" ht="30" customHeight="1">
      <c r="A10" s="406"/>
      <c r="B10" s="406"/>
      <c r="C10" s="406"/>
      <c r="D10" s="138" t="s">
        <v>585</v>
      </c>
      <c r="E10" s="139" t="s">
        <v>578</v>
      </c>
      <c r="F10" s="140">
        <v>8000</v>
      </c>
      <c r="G10" s="404"/>
    </row>
    <row r="11" spans="1:7" ht="30" customHeight="1">
      <c r="A11" s="406"/>
      <c r="B11" s="406"/>
      <c r="C11" s="406"/>
      <c r="D11" s="138" t="s">
        <v>586</v>
      </c>
      <c r="E11" s="139" t="s">
        <v>578</v>
      </c>
      <c r="F11" s="140">
        <v>8000</v>
      </c>
      <c r="G11" s="404"/>
    </row>
    <row r="12" spans="1:7" ht="30" customHeight="1">
      <c r="A12" s="406"/>
      <c r="B12" s="406"/>
      <c r="C12" s="406"/>
      <c r="D12" s="138" t="s">
        <v>587</v>
      </c>
      <c r="E12" s="139" t="s">
        <v>578</v>
      </c>
      <c r="F12" s="140">
        <v>8000</v>
      </c>
      <c r="G12" s="404"/>
    </row>
    <row r="13" spans="1:7" ht="30" customHeight="1">
      <c r="A13" s="406"/>
      <c r="B13" s="406"/>
      <c r="C13" s="406"/>
      <c r="D13" s="138" t="s">
        <v>588</v>
      </c>
      <c r="E13" s="139" t="s">
        <v>578</v>
      </c>
      <c r="F13" s="140">
        <v>8000</v>
      </c>
      <c r="G13" s="404"/>
    </row>
    <row r="14" spans="1:7" ht="30" customHeight="1">
      <c r="A14" s="406"/>
      <c r="B14" s="406"/>
      <c r="C14" s="406"/>
      <c r="D14" s="138" t="s">
        <v>589</v>
      </c>
      <c r="E14" s="139" t="s">
        <v>578</v>
      </c>
      <c r="F14" s="140">
        <v>8000</v>
      </c>
      <c r="G14" s="404"/>
    </row>
    <row r="15" spans="1:7" ht="30" customHeight="1">
      <c r="A15" s="406"/>
      <c r="B15" s="406"/>
      <c r="C15" s="406"/>
      <c r="D15" s="138" t="s">
        <v>590</v>
      </c>
      <c r="E15" s="139" t="s">
        <v>578</v>
      </c>
      <c r="F15" s="140">
        <v>7000</v>
      </c>
      <c r="G15" s="404"/>
    </row>
    <row r="16" spans="1:7" ht="30" customHeight="1">
      <c r="A16" s="406"/>
      <c r="B16" s="406"/>
      <c r="C16" s="406"/>
      <c r="D16" s="138" t="s">
        <v>591</v>
      </c>
      <c r="E16" s="139" t="s">
        <v>578</v>
      </c>
      <c r="F16" s="140">
        <v>7000</v>
      </c>
      <c r="G16" s="404"/>
    </row>
    <row r="17" spans="1:7" ht="30" customHeight="1">
      <c r="A17" s="406"/>
      <c r="B17" s="406"/>
      <c r="C17" s="406"/>
      <c r="D17" s="138" t="s">
        <v>592</v>
      </c>
      <c r="E17" s="139" t="s">
        <v>578</v>
      </c>
      <c r="F17" s="140">
        <v>7000</v>
      </c>
      <c r="G17" s="404"/>
    </row>
    <row r="18" spans="1:7" ht="30" customHeight="1">
      <c r="A18" s="406"/>
      <c r="B18" s="406"/>
      <c r="C18" s="406"/>
      <c r="D18" s="138" t="s">
        <v>593</v>
      </c>
      <c r="E18" s="139" t="s">
        <v>578</v>
      </c>
      <c r="F18" s="140">
        <v>7000</v>
      </c>
      <c r="G18" s="404"/>
    </row>
    <row r="19" spans="1:7" ht="30" customHeight="1">
      <c r="A19" s="406"/>
      <c r="B19" s="406"/>
      <c r="C19" s="406"/>
      <c r="D19" s="138" t="s">
        <v>251</v>
      </c>
      <c r="E19" s="139" t="s">
        <v>594</v>
      </c>
      <c r="F19" s="140">
        <v>15000</v>
      </c>
      <c r="G19" s="404"/>
    </row>
    <row r="20" spans="1:7" ht="30" customHeight="1">
      <c r="A20" s="406"/>
      <c r="B20" s="406"/>
      <c r="C20" s="406"/>
      <c r="D20" s="141" t="s">
        <v>595</v>
      </c>
      <c r="E20" s="139" t="s">
        <v>596</v>
      </c>
      <c r="F20" s="140">
        <v>15000</v>
      </c>
      <c r="G20" s="404"/>
    </row>
    <row r="21" spans="1:7" ht="30" customHeight="1">
      <c r="A21" s="402">
        <v>2</v>
      </c>
      <c r="B21" s="403" t="s">
        <v>597</v>
      </c>
      <c r="C21" s="142" t="s">
        <v>598</v>
      </c>
      <c r="D21" s="141" t="s">
        <v>599</v>
      </c>
      <c r="E21" s="141" t="s">
        <v>600</v>
      </c>
      <c r="F21" s="140">
        <v>43100</v>
      </c>
      <c r="G21" s="404">
        <v>2301343</v>
      </c>
    </row>
    <row r="22" spans="1:7" ht="42" customHeight="1">
      <c r="A22" s="402"/>
      <c r="B22" s="403"/>
      <c r="C22" s="142" t="s">
        <v>601</v>
      </c>
      <c r="D22" s="141" t="s">
        <v>602</v>
      </c>
      <c r="E22" s="141" t="s">
        <v>603</v>
      </c>
      <c r="F22" s="140">
        <v>65000</v>
      </c>
      <c r="G22" s="404"/>
    </row>
    <row r="23" spans="1:7" ht="30" customHeight="1">
      <c r="A23" s="402"/>
      <c r="B23" s="403"/>
      <c r="C23" s="142" t="s">
        <v>604</v>
      </c>
      <c r="D23" s="141" t="s">
        <v>605</v>
      </c>
      <c r="E23" s="141" t="s">
        <v>606</v>
      </c>
      <c r="F23" s="140">
        <v>63250</v>
      </c>
      <c r="G23" s="404"/>
    </row>
    <row r="24" spans="1:7" ht="30" customHeight="1">
      <c r="A24" s="402"/>
      <c r="B24" s="403"/>
      <c r="C24" s="142" t="s">
        <v>604</v>
      </c>
      <c r="D24" s="141" t="s">
        <v>607</v>
      </c>
      <c r="E24" s="141" t="s">
        <v>606</v>
      </c>
      <c r="F24" s="140">
        <v>63250</v>
      </c>
      <c r="G24" s="404"/>
    </row>
    <row r="25" spans="1:7" ht="30" customHeight="1">
      <c r="A25" s="402"/>
      <c r="B25" s="403"/>
      <c r="C25" s="142" t="s">
        <v>608</v>
      </c>
      <c r="D25" s="141" t="s">
        <v>609</v>
      </c>
      <c r="E25" s="141" t="s">
        <v>610</v>
      </c>
      <c r="F25" s="140">
        <v>69400</v>
      </c>
      <c r="G25" s="404"/>
    </row>
    <row r="26" spans="1:7" ht="30" customHeight="1">
      <c r="A26" s="402"/>
      <c r="B26" s="403"/>
      <c r="C26" s="142" t="s">
        <v>611</v>
      </c>
      <c r="D26" s="141" t="s">
        <v>612</v>
      </c>
      <c r="E26" s="141" t="s">
        <v>610</v>
      </c>
      <c r="F26" s="140">
        <v>76950</v>
      </c>
      <c r="G26" s="404"/>
    </row>
    <row r="27" spans="1:7" ht="30" customHeight="1">
      <c r="A27" s="402"/>
      <c r="B27" s="403"/>
      <c r="C27" s="142" t="s">
        <v>613</v>
      </c>
      <c r="D27" s="141" t="s">
        <v>614</v>
      </c>
      <c r="E27" s="141" t="s">
        <v>610</v>
      </c>
      <c r="F27" s="140">
        <v>80953</v>
      </c>
      <c r="G27" s="404"/>
    </row>
    <row r="28" spans="1:7" ht="30" customHeight="1">
      <c r="A28" s="402"/>
      <c r="B28" s="403"/>
      <c r="C28" s="142" t="s">
        <v>613</v>
      </c>
      <c r="D28" s="141" t="s">
        <v>615</v>
      </c>
      <c r="E28" s="141" t="s">
        <v>616</v>
      </c>
      <c r="F28" s="140">
        <v>51000</v>
      </c>
      <c r="G28" s="404"/>
    </row>
    <row r="29" spans="1:7" ht="30" customHeight="1">
      <c r="A29" s="402"/>
      <c r="B29" s="403"/>
      <c r="C29" s="142" t="s">
        <v>617</v>
      </c>
      <c r="D29" s="141" t="s">
        <v>618</v>
      </c>
      <c r="E29" s="141" t="s">
        <v>619</v>
      </c>
      <c r="F29" s="140">
        <v>70000</v>
      </c>
      <c r="G29" s="404"/>
    </row>
    <row r="30" spans="1:7" ht="30" customHeight="1">
      <c r="A30" s="402"/>
      <c r="B30" s="403"/>
      <c r="C30" s="142" t="s">
        <v>620</v>
      </c>
      <c r="D30" s="141" t="s">
        <v>621</v>
      </c>
      <c r="E30" s="141" t="s">
        <v>622</v>
      </c>
      <c r="F30" s="140">
        <v>28000</v>
      </c>
      <c r="G30" s="404"/>
    </row>
    <row r="31" spans="1:7" ht="30" customHeight="1">
      <c r="A31" s="402"/>
      <c r="B31" s="403"/>
      <c r="C31" s="142" t="s">
        <v>623</v>
      </c>
      <c r="D31" s="141" t="s">
        <v>624</v>
      </c>
      <c r="E31" s="141" t="s">
        <v>625</v>
      </c>
      <c r="F31" s="140">
        <v>83600</v>
      </c>
      <c r="G31" s="404"/>
    </row>
    <row r="32" spans="1:7" ht="30" customHeight="1">
      <c r="A32" s="402"/>
      <c r="B32" s="403"/>
      <c r="C32" s="142" t="s">
        <v>626</v>
      </c>
      <c r="D32" s="141" t="s">
        <v>627</v>
      </c>
      <c r="E32" s="141" t="s">
        <v>628</v>
      </c>
      <c r="F32" s="140">
        <v>77920</v>
      </c>
      <c r="G32" s="404"/>
    </row>
    <row r="33" spans="1:7" ht="30" customHeight="1">
      <c r="A33" s="402"/>
      <c r="B33" s="403"/>
      <c r="C33" s="142" t="s">
        <v>623</v>
      </c>
      <c r="D33" s="141" t="s">
        <v>629</v>
      </c>
      <c r="E33" s="141" t="s">
        <v>625</v>
      </c>
      <c r="F33" s="140">
        <v>84100</v>
      </c>
      <c r="G33" s="404"/>
    </row>
    <row r="34" spans="1:7" ht="38.25">
      <c r="A34" s="402"/>
      <c r="B34" s="403"/>
      <c r="C34" s="142" t="s">
        <v>630</v>
      </c>
      <c r="D34" s="141" t="s">
        <v>631</v>
      </c>
      <c r="E34" s="141" t="s">
        <v>632</v>
      </c>
      <c r="F34" s="140">
        <v>60000</v>
      </c>
      <c r="G34" s="404"/>
    </row>
    <row r="35" spans="1:7" ht="30" customHeight="1">
      <c r="A35" s="402"/>
      <c r="B35" s="403"/>
      <c r="C35" s="142" t="s">
        <v>633</v>
      </c>
      <c r="D35" s="141" t="s">
        <v>634</v>
      </c>
      <c r="E35" s="141" t="s">
        <v>635</v>
      </c>
      <c r="F35" s="140">
        <v>51000</v>
      </c>
      <c r="G35" s="404"/>
    </row>
    <row r="36" spans="1:7" ht="30" customHeight="1">
      <c r="A36" s="402"/>
      <c r="B36" s="403"/>
      <c r="C36" s="142" t="s">
        <v>636</v>
      </c>
      <c r="D36" s="141" t="s">
        <v>637</v>
      </c>
      <c r="E36" s="141" t="s">
        <v>638</v>
      </c>
      <c r="F36" s="140">
        <v>68000</v>
      </c>
      <c r="G36" s="404"/>
    </row>
    <row r="37" spans="1:7" ht="30" customHeight="1">
      <c r="A37" s="402"/>
      <c r="B37" s="403"/>
      <c r="C37" s="142" t="s">
        <v>626</v>
      </c>
      <c r="D37" s="141" t="s">
        <v>639</v>
      </c>
      <c r="E37" s="141" t="s">
        <v>640</v>
      </c>
      <c r="F37" s="140">
        <v>57650</v>
      </c>
      <c r="G37" s="404"/>
    </row>
    <row r="38" spans="1:7" ht="30" customHeight="1">
      <c r="A38" s="402"/>
      <c r="B38" s="403"/>
      <c r="C38" s="142" t="s">
        <v>641</v>
      </c>
      <c r="D38" s="141" t="s">
        <v>642</v>
      </c>
      <c r="E38" s="141" t="s">
        <v>643</v>
      </c>
      <c r="F38" s="140">
        <v>46200</v>
      </c>
      <c r="G38" s="404"/>
    </row>
    <row r="39" spans="1:7" ht="30" customHeight="1">
      <c r="A39" s="402"/>
      <c r="B39" s="403"/>
      <c r="C39" s="142" t="s">
        <v>644</v>
      </c>
      <c r="D39" s="141" t="s">
        <v>645</v>
      </c>
      <c r="E39" s="141" t="s">
        <v>646</v>
      </c>
      <c r="F39" s="140">
        <v>49450</v>
      </c>
      <c r="G39" s="404"/>
    </row>
    <row r="40" spans="1:7" ht="30" customHeight="1">
      <c r="A40" s="402"/>
      <c r="B40" s="403"/>
      <c r="C40" s="142" t="s">
        <v>647</v>
      </c>
      <c r="D40" s="141" t="s">
        <v>648</v>
      </c>
      <c r="E40" s="141" t="s">
        <v>638</v>
      </c>
      <c r="F40" s="140">
        <v>52500</v>
      </c>
      <c r="G40" s="404"/>
    </row>
    <row r="41" spans="1:7" ht="30" customHeight="1">
      <c r="A41" s="402"/>
      <c r="B41" s="403"/>
      <c r="C41" s="142" t="s">
        <v>649</v>
      </c>
      <c r="D41" s="141" t="s">
        <v>650</v>
      </c>
      <c r="E41" s="141" t="s">
        <v>643</v>
      </c>
      <c r="F41" s="140">
        <v>70070</v>
      </c>
      <c r="G41" s="404"/>
    </row>
    <row r="42" spans="1:7" ht="30" customHeight="1">
      <c r="A42" s="402"/>
      <c r="B42" s="403"/>
      <c r="C42" s="142" t="s">
        <v>651</v>
      </c>
      <c r="D42" s="141" t="s">
        <v>652</v>
      </c>
      <c r="E42" s="141" t="s">
        <v>653</v>
      </c>
      <c r="F42" s="140">
        <v>59250</v>
      </c>
      <c r="G42" s="404"/>
    </row>
    <row r="43" spans="1:7" ht="30" customHeight="1">
      <c r="A43" s="402"/>
      <c r="B43" s="403"/>
      <c r="C43" s="142" t="s">
        <v>654</v>
      </c>
      <c r="D43" s="141" t="s">
        <v>655</v>
      </c>
      <c r="E43" s="141" t="s">
        <v>656</v>
      </c>
      <c r="F43" s="140">
        <v>77000</v>
      </c>
      <c r="G43" s="404"/>
    </row>
    <row r="44" spans="1:7" ht="30" customHeight="1">
      <c r="A44" s="402"/>
      <c r="B44" s="403"/>
      <c r="C44" s="142" t="s">
        <v>657</v>
      </c>
      <c r="D44" s="141" t="s">
        <v>658</v>
      </c>
      <c r="E44" s="141" t="s">
        <v>659</v>
      </c>
      <c r="F44" s="140">
        <v>75000</v>
      </c>
      <c r="G44" s="404"/>
    </row>
    <row r="45" spans="1:7" ht="30" customHeight="1">
      <c r="A45" s="402"/>
      <c r="B45" s="403"/>
      <c r="C45" s="142" t="s">
        <v>660</v>
      </c>
      <c r="D45" s="141" t="s">
        <v>661</v>
      </c>
      <c r="E45" s="141" t="s">
        <v>662</v>
      </c>
      <c r="F45" s="140">
        <v>65000</v>
      </c>
      <c r="G45" s="404"/>
    </row>
    <row r="46" spans="1:7" ht="30" customHeight="1">
      <c r="A46" s="402"/>
      <c r="B46" s="403"/>
      <c r="C46" s="142" t="s">
        <v>663</v>
      </c>
      <c r="D46" s="141" t="s">
        <v>664</v>
      </c>
      <c r="E46" s="141" t="s">
        <v>640</v>
      </c>
      <c r="F46" s="140">
        <v>65000</v>
      </c>
      <c r="G46" s="404"/>
    </row>
    <row r="47" spans="1:7" ht="30" customHeight="1">
      <c r="A47" s="402"/>
      <c r="B47" s="403"/>
      <c r="C47" s="142" t="s">
        <v>665</v>
      </c>
      <c r="D47" s="141" t="s">
        <v>666</v>
      </c>
      <c r="E47" s="141" t="s">
        <v>667</v>
      </c>
      <c r="F47" s="140">
        <v>72200</v>
      </c>
      <c r="G47" s="404"/>
    </row>
    <row r="48" spans="1:7" ht="30" customHeight="1">
      <c r="A48" s="402"/>
      <c r="B48" s="403"/>
      <c r="C48" s="142" t="s">
        <v>668</v>
      </c>
      <c r="D48" s="141" t="s">
        <v>669</v>
      </c>
      <c r="E48" s="141" t="s">
        <v>670</v>
      </c>
      <c r="F48" s="140">
        <v>70000</v>
      </c>
      <c r="G48" s="404"/>
    </row>
    <row r="49" spans="1:7" ht="30" customHeight="1">
      <c r="A49" s="402"/>
      <c r="B49" s="403"/>
      <c r="C49" s="142" t="s">
        <v>668</v>
      </c>
      <c r="D49" s="141" t="s">
        <v>671</v>
      </c>
      <c r="E49" s="141" t="s">
        <v>670</v>
      </c>
      <c r="F49" s="140">
        <v>70000</v>
      </c>
      <c r="G49" s="404"/>
    </row>
    <row r="50" spans="1:7" ht="38.25">
      <c r="A50" s="402"/>
      <c r="B50" s="403"/>
      <c r="C50" s="142" t="s">
        <v>672</v>
      </c>
      <c r="D50" s="141" t="s">
        <v>673</v>
      </c>
      <c r="E50" s="141" t="s">
        <v>670</v>
      </c>
      <c r="F50" s="140">
        <v>35000</v>
      </c>
      <c r="G50" s="404"/>
    </row>
    <row r="51" spans="1:7" ht="30" customHeight="1">
      <c r="A51" s="402"/>
      <c r="B51" s="403"/>
      <c r="C51" s="142" t="s">
        <v>668</v>
      </c>
      <c r="D51" s="141" t="s">
        <v>674</v>
      </c>
      <c r="E51" s="141" t="s">
        <v>675</v>
      </c>
      <c r="F51" s="140">
        <v>15000</v>
      </c>
      <c r="G51" s="404"/>
    </row>
    <row r="52" spans="1:7" ht="30" customHeight="1">
      <c r="A52" s="402"/>
      <c r="B52" s="403"/>
      <c r="C52" s="143"/>
      <c r="D52" s="141" t="s">
        <v>676</v>
      </c>
      <c r="E52" s="141" t="s">
        <v>677</v>
      </c>
      <c r="F52" s="140">
        <v>55000</v>
      </c>
      <c r="G52" s="404"/>
    </row>
    <row r="53" spans="1:7" ht="30" customHeight="1">
      <c r="A53" s="402"/>
      <c r="B53" s="403"/>
      <c r="C53" s="143"/>
      <c r="D53" s="141" t="s">
        <v>678</v>
      </c>
      <c r="E53" s="141" t="s">
        <v>677</v>
      </c>
      <c r="F53" s="140">
        <v>50000</v>
      </c>
      <c r="G53" s="404"/>
    </row>
    <row r="54" spans="1:7" ht="30" customHeight="1">
      <c r="A54" s="402"/>
      <c r="B54" s="403"/>
      <c r="C54" s="143"/>
      <c r="D54" s="141" t="s">
        <v>679</v>
      </c>
      <c r="E54" s="141" t="s">
        <v>680</v>
      </c>
      <c r="F54" s="140">
        <v>40000</v>
      </c>
      <c r="G54" s="404"/>
    </row>
    <row r="55" spans="1:7" ht="30" customHeight="1">
      <c r="A55" s="402"/>
      <c r="B55" s="403"/>
      <c r="C55" s="143"/>
      <c r="D55" s="141" t="s">
        <v>681</v>
      </c>
      <c r="E55" s="141" t="s">
        <v>682</v>
      </c>
      <c r="F55" s="140">
        <v>56000</v>
      </c>
      <c r="G55" s="404"/>
    </row>
    <row r="56" spans="1:7" ht="30" customHeight="1">
      <c r="A56" s="402"/>
      <c r="B56" s="403"/>
      <c r="C56" s="143"/>
      <c r="D56" s="141" t="s">
        <v>683</v>
      </c>
      <c r="E56" s="141" t="s">
        <v>684</v>
      </c>
      <c r="F56" s="140">
        <v>56000</v>
      </c>
      <c r="G56" s="404"/>
    </row>
    <row r="57" spans="1:7" ht="30" customHeight="1">
      <c r="A57" s="402"/>
      <c r="B57" s="403"/>
      <c r="C57" s="143"/>
      <c r="D57" s="141" t="s">
        <v>685</v>
      </c>
      <c r="E57" s="141" t="s">
        <v>640</v>
      </c>
      <c r="F57" s="140">
        <v>33500</v>
      </c>
      <c r="G57" s="404"/>
    </row>
    <row r="58" spans="1:7" ht="30" customHeight="1">
      <c r="A58" s="402"/>
      <c r="B58" s="403"/>
      <c r="C58" s="143"/>
      <c r="D58" s="141" t="s">
        <v>686</v>
      </c>
      <c r="E58" s="141" t="s">
        <v>687</v>
      </c>
      <c r="F58" s="140">
        <v>70000</v>
      </c>
      <c r="G58" s="404"/>
    </row>
    <row r="59" spans="1:7" ht="25.5" customHeight="1">
      <c r="A59" s="402"/>
      <c r="B59" s="403"/>
      <c r="C59" s="144"/>
      <c r="D59" s="141" t="s">
        <v>688</v>
      </c>
      <c r="E59" s="141" t="s">
        <v>228</v>
      </c>
      <c r="F59" s="140">
        <v>26000</v>
      </c>
      <c r="G59" s="404"/>
    </row>
    <row r="60" spans="1:7" ht="30" customHeight="1">
      <c r="A60" s="402">
        <v>3</v>
      </c>
      <c r="B60" s="406" t="s">
        <v>689</v>
      </c>
      <c r="C60" s="142" t="s">
        <v>690</v>
      </c>
      <c r="D60" s="145" t="s">
        <v>691</v>
      </c>
      <c r="E60" s="146" t="s">
        <v>692</v>
      </c>
      <c r="F60" s="140" t="s">
        <v>693</v>
      </c>
      <c r="G60" s="404">
        <v>132715</v>
      </c>
    </row>
    <row r="61" spans="1:7" ht="30" customHeight="1">
      <c r="A61" s="402"/>
      <c r="B61" s="406"/>
      <c r="C61" s="144"/>
      <c r="D61" s="145" t="s">
        <v>694</v>
      </c>
      <c r="E61" s="147" t="s">
        <v>695</v>
      </c>
      <c r="F61" s="140">
        <v>23215</v>
      </c>
      <c r="G61" s="404"/>
    </row>
    <row r="62" spans="1:7" ht="30" customHeight="1">
      <c r="A62" s="402"/>
      <c r="B62" s="406"/>
      <c r="C62" s="144"/>
      <c r="D62" s="145" t="s">
        <v>696</v>
      </c>
      <c r="E62" s="145" t="s">
        <v>697</v>
      </c>
      <c r="F62" s="140">
        <v>9500</v>
      </c>
      <c r="G62" s="404"/>
    </row>
    <row r="63" spans="1:7" ht="30" customHeight="1">
      <c r="A63" s="403">
        <v>4</v>
      </c>
      <c r="B63" s="407" t="s">
        <v>698</v>
      </c>
      <c r="C63" s="144"/>
      <c r="D63" s="141" t="s">
        <v>699</v>
      </c>
      <c r="E63" s="141" t="s">
        <v>700</v>
      </c>
      <c r="F63" s="140">
        <v>12000</v>
      </c>
      <c r="G63" s="404">
        <v>115060</v>
      </c>
    </row>
    <row r="64" spans="1:7" ht="30" customHeight="1">
      <c r="A64" s="403"/>
      <c r="B64" s="407"/>
      <c r="C64" s="142" t="s">
        <v>701</v>
      </c>
      <c r="D64" s="141" t="s">
        <v>702</v>
      </c>
      <c r="E64" s="141" t="s">
        <v>703</v>
      </c>
      <c r="F64" s="140">
        <v>10000</v>
      </c>
      <c r="G64" s="404"/>
    </row>
    <row r="65" spans="1:7" ht="30" customHeight="1">
      <c r="A65" s="403"/>
      <c r="B65" s="407"/>
      <c r="C65" s="142" t="s">
        <v>701</v>
      </c>
      <c r="D65" s="141" t="s">
        <v>704</v>
      </c>
      <c r="E65" s="141" t="s">
        <v>705</v>
      </c>
      <c r="F65" s="140">
        <v>10000</v>
      </c>
      <c r="G65" s="404"/>
    </row>
    <row r="66" spans="1:7" ht="30" customHeight="1">
      <c r="A66" s="403"/>
      <c r="B66" s="407"/>
      <c r="C66" s="144"/>
      <c r="D66" s="141" t="s">
        <v>706</v>
      </c>
      <c r="E66" s="141" t="s">
        <v>707</v>
      </c>
      <c r="F66" s="140">
        <v>7400</v>
      </c>
      <c r="G66" s="404"/>
    </row>
    <row r="67" spans="1:7" ht="30" customHeight="1">
      <c r="A67" s="403"/>
      <c r="B67" s="407"/>
      <c r="C67" s="144"/>
      <c r="D67" s="141" t="s">
        <v>708</v>
      </c>
      <c r="E67" s="141" t="s">
        <v>709</v>
      </c>
      <c r="F67" s="140">
        <v>10000</v>
      </c>
      <c r="G67" s="404"/>
    </row>
    <row r="68" spans="1:7" ht="30" customHeight="1">
      <c r="A68" s="403"/>
      <c r="B68" s="407"/>
      <c r="C68" s="142" t="s">
        <v>710</v>
      </c>
      <c r="D68" s="141" t="s">
        <v>711</v>
      </c>
      <c r="E68" s="141" t="s">
        <v>712</v>
      </c>
      <c r="F68" s="140">
        <v>10000</v>
      </c>
      <c r="G68" s="404"/>
    </row>
    <row r="69" spans="1:7" ht="30" customHeight="1">
      <c r="A69" s="403"/>
      <c r="B69" s="407"/>
      <c r="C69" s="142" t="s">
        <v>713</v>
      </c>
      <c r="D69" s="141" t="s">
        <v>714</v>
      </c>
      <c r="E69" s="141" t="s">
        <v>715</v>
      </c>
      <c r="F69" s="140">
        <v>3450</v>
      </c>
      <c r="G69" s="404"/>
    </row>
    <row r="70" spans="1:7" ht="30" customHeight="1">
      <c r="A70" s="403"/>
      <c r="B70" s="407"/>
      <c r="C70" s="144"/>
      <c r="D70" s="141" t="s">
        <v>716</v>
      </c>
      <c r="E70" s="141" t="s">
        <v>717</v>
      </c>
      <c r="F70" s="140">
        <v>24250</v>
      </c>
      <c r="G70" s="404"/>
    </row>
    <row r="71" spans="1:7" ht="30" customHeight="1">
      <c r="A71" s="403"/>
      <c r="B71" s="407"/>
      <c r="C71" s="144"/>
      <c r="D71" s="141" t="s">
        <v>718</v>
      </c>
      <c r="E71" s="141" t="s">
        <v>719</v>
      </c>
      <c r="F71" s="140">
        <v>2960</v>
      </c>
      <c r="G71" s="404"/>
    </row>
    <row r="72" spans="1:7" ht="30" customHeight="1">
      <c r="A72" s="403"/>
      <c r="B72" s="407"/>
      <c r="C72" s="144"/>
      <c r="D72" s="141" t="s">
        <v>720</v>
      </c>
      <c r="E72" s="141" t="s">
        <v>721</v>
      </c>
      <c r="F72" s="140">
        <v>10000</v>
      </c>
      <c r="G72" s="404"/>
    </row>
    <row r="73" spans="1:7" ht="30" customHeight="1">
      <c r="A73" s="403"/>
      <c r="B73" s="407"/>
      <c r="C73" s="144"/>
      <c r="D73" s="141" t="s">
        <v>722</v>
      </c>
      <c r="E73" s="141" t="s">
        <v>723</v>
      </c>
      <c r="F73" s="140">
        <v>15000</v>
      </c>
      <c r="G73" s="404"/>
    </row>
    <row r="74" spans="1:7" ht="30" customHeight="1">
      <c r="A74" s="403">
        <v>5</v>
      </c>
      <c r="B74" s="407" t="s">
        <v>724</v>
      </c>
      <c r="C74" s="407" t="s">
        <v>725</v>
      </c>
      <c r="D74" s="145" t="s">
        <v>726</v>
      </c>
      <c r="E74" s="148" t="s">
        <v>727</v>
      </c>
      <c r="F74" s="140">
        <v>8500</v>
      </c>
      <c r="G74" s="408">
        <v>25000</v>
      </c>
    </row>
    <row r="75" spans="1:7" ht="30" customHeight="1">
      <c r="A75" s="403"/>
      <c r="B75" s="407"/>
      <c r="C75" s="407"/>
      <c r="D75" s="145" t="s">
        <v>728</v>
      </c>
      <c r="E75" s="148" t="s">
        <v>729</v>
      </c>
      <c r="F75" s="140">
        <v>8500</v>
      </c>
      <c r="G75" s="408"/>
    </row>
    <row r="76" spans="1:7" ht="30" customHeight="1">
      <c r="A76" s="403"/>
      <c r="B76" s="407"/>
      <c r="C76" s="407"/>
      <c r="D76" s="145" t="s">
        <v>730</v>
      </c>
      <c r="E76" s="148" t="s">
        <v>695</v>
      </c>
      <c r="F76" s="140">
        <v>8000</v>
      </c>
      <c r="G76" s="408"/>
    </row>
    <row r="77" spans="1:7" ht="30" customHeight="1">
      <c r="A77" s="403">
        <v>6</v>
      </c>
      <c r="B77" s="409" t="s">
        <v>731</v>
      </c>
      <c r="C77" s="144"/>
      <c r="D77" s="145" t="s">
        <v>732</v>
      </c>
      <c r="E77" s="148" t="s">
        <v>733</v>
      </c>
      <c r="F77" s="140">
        <v>8500</v>
      </c>
      <c r="G77" s="408">
        <v>48500</v>
      </c>
    </row>
    <row r="78" spans="1:7" ht="23.25" customHeight="1">
      <c r="A78" s="403"/>
      <c r="B78" s="409"/>
      <c r="C78" s="144" t="s">
        <v>734</v>
      </c>
      <c r="D78" s="145" t="s">
        <v>735</v>
      </c>
      <c r="E78" s="149" t="s">
        <v>736</v>
      </c>
      <c r="F78" s="140">
        <v>30000</v>
      </c>
      <c r="G78" s="408"/>
    </row>
    <row r="79" spans="1:7" ht="30" customHeight="1">
      <c r="A79" s="403"/>
      <c r="B79" s="409"/>
      <c r="C79" s="144"/>
      <c r="D79" s="148" t="s">
        <v>737</v>
      </c>
      <c r="E79" s="149" t="s">
        <v>738</v>
      </c>
      <c r="F79" s="140">
        <v>10000</v>
      </c>
      <c r="G79" s="408"/>
    </row>
    <row r="80" spans="1:7" ht="30" customHeight="1">
      <c r="A80" s="403">
        <v>7</v>
      </c>
      <c r="B80" s="407" t="s">
        <v>739</v>
      </c>
      <c r="C80" s="144" t="s">
        <v>740</v>
      </c>
      <c r="D80" s="148" t="s">
        <v>741</v>
      </c>
      <c r="E80" s="149" t="s">
        <v>742</v>
      </c>
      <c r="F80" s="140">
        <v>25625</v>
      </c>
      <c r="G80" s="408">
        <v>61125</v>
      </c>
    </row>
    <row r="81" spans="1:7" ht="30" customHeight="1">
      <c r="A81" s="403"/>
      <c r="B81" s="407"/>
      <c r="C81" s="144"/>
      <c r="D81" s="148" t="s">
        <v>743</v>
      </c>
      <c r="E81" s="149" t="s">
        <v>744</v>
      </c>
      <c r="F81" s="140">
        <v>6500</v>
      </c>
      <c r="G81" s="408"/>
    </row>
    <row r="82" spans="1:7" ht="30" customHeight="1">
      <c r="A82" s="403"/>
      <c r="B82" s="407"/>
      <c r="C82" s="144"/>
      <c r="D82" s="148" t="s">
        <v>745</v>
      </c>
      <c r="E82" s="149" t="s">
        <v>746</v>
      </c>
      <c r="F82" s="140">
        <v>14000</v>
      </c>
      <c r="G82" s="408"/>
    </row>
    <row r="83" spans="1:7" ht="30" customHeight="1">
      <c r="A83" s="403"/>
      <c r="B83" s="407"/>
      <c r="C83" s="139" t="s">
        <v>747</v>
      </c>
      <c r="D83" s="148" t="s">
        <v>748</v>
      </c>
      <c r="E83" s="150" t="s">
        <v>749</v>
      </c>
      <c r="F83" s="140">
        <v>6500</v>
      </c>
      <c r="G83" s="408"/>
    </row>
    <row r="84" spans="1:7" ht="38.25">
      <c r="A84" s="403"/>
      <c r="B84" s="407"/>
      <c r="C84" s="139" t="s">
        <v>750</v>
      </c>
      <c r="D84" s="148" t="s">
        <v>751</v>
      </c>
      <c r="E84" s="149" t="s">
        <v>752</v>
      </c>
      <c r="F84" s="151">
        <v>8500</v>
      </c>
      <c r="G84" s="410"/>
    </row>
    <row r="85" spans="1:7" ht="30" customHeight="1">
      <c r="A85" s="152">
        <v>8</v>
      </c>
      <c r="B85" s="153" t="s">
        <v>753</v>
      </c>
      <c r="C85" s="154" t="s">
        <v>754</v>
      </c>
      <c r="D85" s="148" t="s">
        <v>755</v>
      </c>
      <c r="E85" s="149" t="s">
        <v>756</v>
      </c>
      <c r="F85" s="155">
        <v>10000</v>
      </c>
      <c r="G85" s="156">
        <v>10000</v>
      </c>
    </row>
    <row r="86" spans="1:7" ht="30" customHeight="1">
      <c r="A86" s="152">
        <v>9</v>
      </c>
      <c r="B86" s="154" t="s">
        <v>757</v>
      </c>
      <c r="C86" s="154" t="s">
        <v>758</v>
      </c>
      <c r="D86" s="148" t="s">
        <v>759</v>
      </c>
      <c r="E86" s="149" t="s">
        <v>760</v>
      </c>
      <c r="F86" s="155">
        <v>41730</v>
      </c>
      <c r="G86" s="156">
        <v>41730</v>
      </c>
    </row>
    <row r="87" spans="1:7" ht="30" customHeight="1">
      <c r="A87" s="403">
        <v>10</v>
      </c>
      <c r="B87" s="408" t="s">
        <v>761</v>
      </c>
      <c r="C87" s="157" t="s">
        <v>762</v>
      </c>
      <c r="D87" s="138" t="s">
        <v>763</v>
      </c>
      <c r="E87" s="138" t="s">
        <v>764</v>
      </c>
      <c r="F87" s="140">
        <v>50000</v>
      </c>
      <c r="G87" s="408">
        <v>243150</v>
      </c>
    </row>
    <row r="88" spans="1:7" ht="30" customHeight="1">
      <c r="A88" s="403"/>
      <c r="B88" s="408"/>
      <c r="C88" s="157" t="s">
        <v>765</v>
      </c>
      <c r="D88" s="138" t="s">
        <v>766</v>
      </c>
      <c r="E88" s="138" t="s">
        <v>767</v>
      </c>
      <c r="F88" s="140">
        <v>20000</v>
      </c>
      <c r="G88" s="408"/>
    </row>
    <row r="89" spans="1:7" ht="30" customHeight="1">
      <c r="A89" s="403"/>
      <c r="B89" s="408"/>
      <c r="C89" s="157" t="s">
        <v>768</v>
      </c>
      <c r="D89" s="138" t="s">
        <v>769</v>
      </c>
      <c r="E89" s="138" t="s">
        <v>770</v>
      </c>
      <c r="F89" s="140">
        <v>25000</v>
      </c>
      <c r="G89" s="408"/>
    </row>
    <row r="90" spans="1:7" ht="30" customHeight="1">
      <c r="A90" s="403"/>
      <c r="B90" s="408"/>
      <c r="C90" s="157"/>
      <c r="D90" s="138" t="s">
        <v>669</v>
      </c>
      <c r="E90" s="138" t="s">
        <v>771</v>
      </c>
      <c r="F90" s="140">
        <v>19500</v>
      </c>
      <c r="G90" s="408"/>
    </row>
    <row r="91" spans="1:7" ht="30" customHeight="1">
      <c r="A91" s="403"/>
      <c r="B91" s="408"/>
      <c r="C91" s="139" t="s">
        <v>772</v>
      </c>
      <c r="D91" s="138" t="s">
        <v>773</v>
      </c>
      <c r="E91" s="138" t="s">
        <v>774</v>
      </c>
      <c r="F91" s="140">
        <v>27000</v>
      </c>
      <c r="G91" s="408"/>
    </row>
    <row r="92" spans="1:7" ht="30" customHeight="1">
      <c r="A92" s="403"/>
      <c r="B92" s="408"/>
      <c r="C92" s="139" t="s">
        <v>775</v>
      </c>
      <c r="D92" s="138" t="s">
        <v>776</v>
      </c>
      <c r="E92" s="138" t="s">
        <v>777</v>
      </c>
      <c r="F92" s="140">
        <v>10700</v>
      </c>
      <c r="G92" s="408"/>
    </row>
    <row r="93" spans="1:7" ht="30" customHeight="1">
      <c r="A93" s="403"/>
      <c r="B93" s="408"/>
      <c r="C93" s="139" t="s">
        <v>778</v>
      </c>
      <c r="D93" s="138" t="s">
        <v>779</v>
      </c>
      <c r="E93" s="138" t="s">
        <v>780</v>
      </c>
      <c r="F93" s="140">
        <v>6500</v>
      </c>
      <c r="G93" s="408"/>
    </row>
    <row r="94" spans="1:7" ht="30" customHeight="1">
      <c r="A94" s="403"/>
      <c r="B94" s="408"/>
      <c r="C94" s="157"/>
      <c r="D94" s="138" t="s">
        <v>781</v>
      </c>
      <c r="E94" s="138" t="s">
        <v>782</v>
      </c>
      <c r="F94" s="140">
        <v>14450</v>
      </c>
      <c r="G94" s="408"/>
    </row>
    <row r="95" spans="1:7" ht="30" customHeight="1">
      <c r="A95" s="403"/>
      <c r="B95" s="408"/>
      <c r="C95" s="144"/>
      <c r="D95" s="138" t="s">
        <v>783</v>
      </c>
      <c r="E95" s="158" t="s">
        <v>784</v>
      </c>
      <c r="F95" s="140">
        <v>70000</v>
      </c>
      <c r="G95" s="408"/>
    </row>
    <row r="96" spans="1:7" ht="30" customHeight="1">
      <c r="A96" s="152">
        <v>11</v>
      </c>
      <c r="B96" s="139" t="s">
        <v>785</v>
      </c>
      <c r="C96" s="159" t="s">
        <v>786</v>
      </c>
      <c r="D96" s="138" t="s">
        <v>787</v>
      </c>
      <c r="E96" s="139" t="s">
        <v>788</v>
      </c>
      <c r="F96" s="160">
        <v>80804</v>
      </c>
      <c r="G96" s="156">
        <v>80804</v>
      </c>
    </row>
    <row r="97" spans="1:7" ht="30" customHeight="1">
      <c r="A97" s="152">
        <v>12</v>
      </c>
      <c r="B97" s="161" t="s">
        <v>789</v>
      </c>
      <c r="C97" s="139" t="s">
        <v>790</v>
      </c>
      <c r="D97" s="138" t="s">
        <v>791</v>
      </c>
      <c r="E97" s="139" t="s">
        <v>792</v>
      </c>
      <c r="F97" s="160">
        <v>56900</v>
      </c>
      <c r="G97" s="156">
        <v>56900</v>
      </c>
    </row>
    <row r="98" spans="1:7" ht="30" customHeight="1">
      <c r="A98" s="403">
        <v>13</v>
      </c>
      <c r="B98" s="407" t="s">
        <v>793</v>
      </c>
      <c r="C98" s="411"/>
      <c r="D98" s="138" t="s">
        <v>794</v>
      </c>
      <c r="E98" s="161" t="s">
        <v>795</v>
      </c>
      <c r="F98" s="156">
        <v>90000</v>
      </c>
      <c r="G98" s="408">
        <v>170000</v>
      </c>
    </row>
    <row r="99" spans="1:7" ht="30" customHeight="1">
      <c r="A99" s="403"/>
      <c r="B99" s="407"/>
      <c r="C99" s="411"/>
      <c r="D99" s="138" t="s">
        <v>796</v>
      </c>
      <c r="E99" s="162" t="s">
        <v>797</v>
      </c>
      <c r="F99" s="156">
        <v>25000</v>
      </c>
      <c r="G99" s="408"/>
    </row>
    <row r="100" spans="1:7" ht="30" customHeight="1">
      <c r="A100" s="403"/>
      <c r="B100" s="407"/>
      <c r="C100" s="411"/>
      <c r="D100" s="138" t="s">
        <v>798</v>
      </c>
      <c r="E100" s="145" t="s">
        <v>799</v>
      </c>
      <c r="F100" s="156">
        <v>30000</v>
      </c>
      <c r="G100" s="408"/>
    </row>
    <row r="101" spans="1:7" ht="30" customHeight="1">
      <c r="A101" s="403"/>
      <c r="B101" s="407"/>
      <c r="C101" s="411"/>
      <c r="D101" s="138" t="s">
        <v>800</v>
      </c>
      <c r="E101" s="154" t="s">
        <v>801</v>
      </c>
      <c r="F101" s="156">
        <v>25000</v>
      </c>
      <c r="G101" s="408"/>
    </row>
    <row r="102" spans="1:7" ht="30" customHeight="1">
      <c r="A102" s="152">
        <v>14</v>
      </c>
      <c r="B102" s="163" t="s">
        <v>802</v>
      </c>
      <c r="C102" s="163" t="s">
        <v>803</v>
      </c>
      <c r="D102" s="138" t="s">
        <v>804</v>
      </c>
      <c r="E102" s="154" t="s">
        <v>805</v>
      </c>
      <c r="F102" s="156">
        <v>30000</v>
      </c>
      <c r="G102" s="156">
        <v>30000</v>
      </c>
    </row>
    <row r="103" spans="1:7" ht="30" customHeight="1">
      <c r="A103" s="403">
        <v>15</v>
      </c>
      <c r="B103" s="407" t="s">
        <v>806</v>
      </c>
      <c r="C103" s="163" t="s">
        <v>807</v>
      </c>
      <c r="D103" s="138" t="s">
        <v>808</v>
      </c>
      <c r="E103" s="138" t="s">
        <v>809</v>
      </c>
      <c r="F103" s="156">
        <v>39746</v>
      </c>
      <c r="G103" s="412">
        <v>90227</v>
      </c>
    </row>
    <row r="104" spans="1:7" ht="30" customHeight="1">
      <c r="A104" s="403"/>
      <c r="B104" s="407"/>
      <c r="C104" s="163" t="s">
        <v>807</v>
      </c>
      <c r="D104" s="138" t="s">
        <v>810</v>
      </c>
      <c r="E104" s="138" t="s">
        <v>809</v>
      </c>
      <c r="F104" s="156">
        <v>50481</v>
      </c>
      <c r="G104" s="412"/>
    </row>
    <row r="105" spans="1:7" ht="39" customHeight="1">
      <c r="A105" s="403">
        <v>16</v>
      </c>
      <c r="B105" s="407" t="s">
        <v>811</v>
      </c>
      <c r="C105" s="164" t="s">
        <v>812</v>
      </c>
      <c r="D105" s="138" t="s">
        <v>813</v>
      </c>
      <c r="E105" s="165" t="s">
        <v>532</v>
      </c>
      <c r="F105" s="156">
        <v>2000</v>
      </c>
      <c r="G105" s="408">
        <v>9000</v>
      </c>
    </row>
    <row r="106" spans="1:7" ht="39" customHeight="1">
      <c r="A106" s="403"/>
      <c r="B106" s="407"/>
      <c r="C106" s="164" t="s">
        <v>812</v>
      </c>
      <c r="D106" s="138" t="s">
        <v>814</v>
      </c>
      <c r="E106" s="139" t="s">
        <v>294</v>
      </c>
      <c r="F106" s="156">
        <v>1500</v>
      </c>
      <c r="G106" s="408"/>
    </row>
    <row r="107" spans="1:7" ht="39" customHeight="1">
      <c r="A107" s="403"/>
      <c r="B107" s="407"/>
      <c r="C107" s="164" t="s">
        <v>812</v>
      </c>
      <c r="D107" s="138" t="s">
        <v>815</v>
      </c>
      <c r="E107" s="139" t="s">
        <v>294</v>
      </c>
      <c r="F107" s="156">
        <v>1000</v>
      </c>
      <c r="G107" s="408"/>
    </row>
    <row r="108" spans="1:7" ht="39" customHeight="1">
      <c r="A108" s="403"/>
      <c r="B108" s="407"/>
      <c r="C108" s="164" t="s">
        <v>812</v>
      </c>
      <c r="D108" s="138" t="s">
        <v>816</v>
      </c>
      <c r="E108" s="153" t="s">
        <v>817</v>
      </c>
      <c r="F108" s="156">
        <v>2000</v>
      </c>
      <c r="G108" s="408"/>
    </row>
    <row r="109" spans="1:7" ht="39" customHeight="1">
      <c r="A109" s="403"/>
      <c r="B109" s="407"/>
      <c r="C109" s="164" t="s">
        <v>812</v>
      </c>
      <c r="D109" s="138" t="s">
        <v>818</v>
      </c>
      <c r="E109" s="154" t="s">
        <v>819</v>
      </c>
      <c r="F109" s="156">
        <v>1500</v>
      </c>
      <c r="G109" s="408"/>
    </row>
    <row r="110" spans="1:7" ht="39" customHeight="1">
      <c r="A110" s="403"/>
      <c r="B110" s="407"/>
      <c r="C110" s="164" t="s">
        <v>812</v>
      </c>
      <c r="D110" s="138" t="s">
        <v>820</v>
      </c>
      <c r="E110" s="166" t="s">
        <v>821</v>
      </c>
      <c r="F110" s="156">
        <v>1000</v>
      </c>
      <c r="G110" s="408"/>
    </row>
    <row r="111" spans="1:7" ht="39" customHeight="1">
      <c r="A111" s="403">
        <v>17</v>
      </c>
      <c r="B111" s="406" t="s">
        <v>822</v>
      </c>
      <c r="C111" s="164" t="s">
        <v>823</v>
      </c>
      <c r="D111" s="138" t="s">
        <v>824</v>
      </c>
      <c r="E111" s="139" t="s">
        <v>817</v>
      </c>
      <c r="F111" s="167">
        <v>5000</v>
      </c>
      <c r="G111" s="408">
        <v>173500</v>
      </c>
    </row>
    <row r="112" spans="1:7" ht="39" customHeight="1">
      <c r="A112" s="403"/>
      <c r="B112" s="406"/>
      <c r="C112" s="164" t="s">
        <v>823</v>
      </c>
      <c r="D112" s="138" t="s">
        <v>531</v>
      </c>
      <c r="E112" s="139" t="s">
        <v>817</v>
      </c>
      <c r="F112" s="167">
        <v>5000</v>
      </c>
      <c r="G112" s="408"/>
    </row>
    <row r="113" spans="1:7" ht="39" customHeight="1">
      <c r="A113" s="403"/>
      <c r="B113" s="406"/>
      <c r="C113" s="164" t="s">
        <v>823</v>
      </c>
      <c r="D113" s="138" t="s">
        <v>533</v>
      </c>
      <c r="E113" s="139" t="s">
        <v>817</v>
      </c>
      <c r="F113" s="167">
        <v>5000</v>
      </c>
      <c r="G113" s="408"/>
    </row>
    <row r="114" spans="1:7" ht="39" customHeight="1">
      <c r="A114" s="403"/>
      <c r="B114" s="406"/>
      <c r="C114" s="164" t="s">
        <v>823</v>
      </c>
      <c r="D114" s="138" t="s">
        <v>534</v>
      </c>
      <c r="E114" s="139" t="s">
        <v>817</v>
      </c>
      <c r="F114" s="167">
        <v>5000</v>
      </c>
      <c r="G114" s="408"/>
    </row>
    <row r="115" spans="1:7" ht="39" customHeight="1">
      <c r="A115" s="403"/>
      <c r="B115" s="406"/>
      <c r="C115" s="164" t="s">
        <v>823</v>
      </c>
      <c r="D115" s="138" t="s">
        <v>535</v>
      </c>
      <c r="E115" s="139" t="s">
        <v>817</v>
      </c>
      <c r="F115" s="167">
        <v>5000</v>
      </c>
      <c r="G115" s="408"/>
    </row>
    <row r="116" spans="1:7" ht="39" customHeight="1">
      <c r="A116" s="403"/>
      <c r="B116" s="406"/>
      <c r="C116" s="164" t="s">
        <v>823</v>
      </c>
      <c r="D116" s="138" t="s">
        <v>536</v>
      </c>
      <c r="E116" s="139" t="s">
        <v>817</v>
      </c>
      <c r="F116" s="167">
        <v>5000</v>
      </c>
      <c r="G116" s="408"/>
    </row>
    <row r="117" spans="1:7" ht="39" customHeight="1">
      <c r="A117" s="403"/>
      <c r="B117" s="406"/>
      <c r="C117" s="164" t="s">
        <v>823</v>
      </c>
      <c r="D117" s="138" t="s">
        <v>537</v>
      </c>
      <c r="E117" s="139" t="s">
        <v>817</v>
      </c>
      <c r="F117" s="167">
        <v>5000</v>
      </c>
      <c r="G117" s="408"/>
    </row>
    <row r="118" spans="1:7" ht="39" customHeight="1">
      <c r="A118" s="403"/>
      <c r="B118" s="406"/>
      <c r="C118" s="164" t="s">
        <v>823</v>
      </c>
      <c r="D118" s="138" t="s">
        <v>538</v>
      </c>
      <c r="E118" s="139" t="s">
        <v>817</v>
      </c>
      <c r="F118" s="167">
        <v>5000</v>
      </c>
      <c r="G118" s="408"/>
    </row>
    <row r="119" spans="1:7" ht="39" customHeight="1">
      <c r="A119" s="403"/>
      <c r="B119" s="406"/>
      <c r="C119" s="164" t="s">
        <v>823</v>
      </c>
      <c r="D119" s="138" t="s">
        <v>539</v>
      </c>
      <c r="E119" s="139" t="s">
        <v>817</v>
      </c>
      <c r="F119" s="167">
        <v>5000</v>
      </c>
      <c r="G119" s="408"/>
    </row>
    <row r="120" spans="1:7" ht="39" customHeight="1">
      <c r="A120" s="403"/>
      <c r="B120" s="406"/>
      <c r="C120" s="164" t="s">
        <v>823</v>
      </c>
      <c r="D120" s="138" t="s">
        <v>540</v>
      </c>
      <c r="E120" s="139" t="s">
        <v>817</v>
      </c>
      <c r="F120" s="167">
        <v>5000</v>
      </c>
      <c r="G120" s="408"/>
    </row>
    <row r="121" spans="1:7" ht="39" customHeight="1">
      <c r="A121" s="403"/>
      <c r="B121" s="406"/>
      <c r="C121" s="164" t="s">
        <v>823</v>
      </c>
      <c r="D121" s="138" t="s">
        <v>825</v>
      </c>
      <c r="E121" s="139" t="s">
        <v>817</v>
      </c>
      <c r="F121" s="167">
        <v>5000</v>
      </c>
      <c r="G121" s="408"/>
    </row>
    <row r="122" spans="1:7" ht="39" customHeight="1">
      <c r="A122" s="403"/>
      <c r="B122" s="406"/>
      <c r="C122" s="164" t="s">
        <v>823</v>
      </c>
      <c r="D122" s="138" t="s">
        <v>542</v>
      </c>
      <c r="E122" s="139" t="s">
        <v>817</v>
      </c>
      <c r="F122" s="167">
        <v>5000</v>
      </c>
      <c r="G122" s="408"/>
    </row>
    <row r="123" spans="1:7" ht="39" customHeight="1">
      <c r="A123" s="403"/>
      <c r="B123" s="406"/>
      <c r="C123" s="164" t="s">
        <v>823</v>
      </c>
      <c r="D123" s="138" t="s">
        <v>826</v>
      </c>
      <c r="E123" s="139" t="s">
        <v>817</v>
      </c>
      <c r="F123" s="167">
        <v>5000</v>
      </c>
      <c r="G123" s="408"/>
    </row>
    <row r="124" spans="1:7" ht="39" customHeight="1">
      <c r="A124" s="403"/>
      <c r="B124" s="406"/>
      <c r="C124" s="164" t="s">
        <v>823</v>
      </c>
      <c r="D124" s="138" t="s">
        <v>827</v>
      </c>
      <c r="E124" s="139" t="s">
        <v>817</v>
      </c>
      <c r="F124" s="167">
        <v>5000</v>
      </c>
      <c r="G124" s="408"/>
    </row>
    <row r="125" spans="1:7" ht="39" customHeight="1">
      <c r="A125" s="403"/>
      <c r="B125" s="406"/>
      <c r="C125" s="164" t="s">
        <v>823</v>
      </c>
      <c r="D125" s="138" t="s">
        <v>828</v>
      </c>
      <c r="E125" s="139" t="s">
        <v>817</v>
      </c>
      <c r="F125" s="167">
        <v>5000</v>
      </c>
      <c r="G125" s="408"/>
    </row>
    <row r="126" spans="1:7" ht="39" customHeight="1">
      <c r="A126" s="403"/>
      <c r="B126" s="406"/>
      <c r="C126" s="164" t="s">
        <v>823</v>
      </c>
      <c r="D126" s="138" t="s">
        <v>546</v>
      </c>
      <c r="E126" s="139" t="s">
        <v>817</v>
      </c>
      <c r="F126" s="167">
        <v>5000</v>
      </c>
      <c r="G126" s="408"/>
    </row>
    <row r="127" spans="1:7" ht="39" customHeight="1">
      <c r="A127" s="403"/>
      <c r="B127" s="406"/>
      <c r="C127" s="164" t="s">
        <v>823</v>
      </c>
      <c r="D127" s="138" t="s">
        <v>547</v>
      </c>
      <c r="E127" s="139" t="s">
        <v>817</v>
      </c>
      <c r="F127" s="167">
        <v>4500</v>
      </c>
      <c r="G127" s="408"/>
    </row>
    <row r="128" spans="1:7" ht="39" customHeight="1">
      <c r="A128" s="403"/>
      <c r="B128" s="406"/>
      <c r="C128" s="164" t="s">
        <v>823</v>
      </c>
      <c r="D128" s="138" t="s">
        <v>829</v>
      </c>
      <c r="E128" s="139" t="s">
        <v>532</v>
      </c>
      <c r="F128" s="167">
        <v>5000</v>
      </c>
      <c r="G128" s="408"/>
    </row>
    <row r="129" spans="1:7" ht="39" customHeight="1">
      <c r="A129" s="403"/>
      <c r="B129" s="406"/>
      <c r="C129" s="164" t="s">
        <v>823</v>
      </c>
      <c r="D129" s="138" t="s">
        <v>830</v>
      </c>
      <c r="E129" s="139" t="s">
        <v>532</v>
      </c>
      <c r="F129" s="167">
        <v>5000</v>
      </c>
      <c r="G129" s="408"/>
    </row>
    <row r="130" spans="1:7" ht="39" customHeight="1">
      <c r="A130" s="403"/>
      <c r="B130" s="406"/>
      <c r="C130" s="164" t="s">
        <v>823</v>
      </c>
      <c r="D130" s="138" t="s">
        <v>831</v>
      </c>
      <c r="E130" s="139" t="s">
        <v>532</v>
      </c>
      <c r="F130" s="167">
        <v>5000</v>
      </c>
      <c r="G130" s="408"/>
    </row>
    <row r="131" spans="1:7" ht="39" customHeight="1">
      <c r="A131" s="403"/>
      <c r="B131" s="406"/>
      <c r="C131" s="164" t="s">
        <v>823</v>
      </c>
      <c r="D131" s="138" t="s">
        <v>832</v>
      </c>
      <c r="E131" s="139" t="s">
        <v>532</v>
      </c>
      <c r="F131" s="167">
        <v>4000</v>
      </c>
      <c r="G131" s="408"/>
    </row>
    <row r="132" spans="1:7" ht="39" customHeight="1">
      <c r="A132" s="403"/>
      <c r="B132" s="406"/>
      <c r="C132" s="164" t="s">
        <v>823</v>
      </c>
      <c r="D132" s="138" t="s">
        <v>833</v>
      </c>
      <c r="E132" s="139" t="s">
        <v>532</v>
      </c>
      <c r="F132" s="167">
        <v>4000</v>
      </c>
      <c r="G132" s="408"/>
    </row>
    <row r="133" spans="1:7" ht="39" customHeight="1">
      <c r="A133" s="403"/>
      <c r="B133" s="406"/>
      <c r="C133" s="164" t="s">
        <v>823</v>
      </c>
      <c r="D133" s="138" t="s">
        <v>834</v>
      </c>
      <c r="E133" s="139" t="s">
        <v>532</v>
      </c>
      <c r="F133" s="167">
        <v>5000</v>
      </c>
      <c r="G133" s="408"/>
    </row>
    <row r="134" spans="1:7" ht="39" customHeight="1">
      <c r="A134" s="403"/>
      <c r="B134" s="406"/>
      <c r="C134" s="164" t="s">
        <v>823</v>
      </c>
      <c r="D134" s="138" t="s">
        <v>835</v>
      </c>
      <c r="E134" s="139" t="s">
        <v>532</v>
      </c>
      <c r="F134" s="167">
        <v>4000</v>
      </c>
      <c r="G134" s="408"/>
    </row>
    <row r="135" spans="1:7" ht="39" customHeight="1">
      <c r="A135" s="403"/>
      <c r="B135" s="406"/>
      <c r="C135" s="164" t="s">
        <v>823</v>
      </c>
      <c r="D135" s="138" t="s">
        <v>836</v>
      </c>
      <c r="E135" s="139" t="s">
        <v>532</v>
      </c>
      <c r="F135" s="167">
        <v>5000</v>
      </c>
      <c r="G135" s="408"/>
    </row>
    <row r="136" spans="1:7" ht="39" customHeight="1">
      <c r="A136" s="403"/>
      <c r="B136" s="406"/>
      <c r="C136" s="164" t="s">
        <v>823</v>
      </c>
      <c r="D136" s="138" t="s">
        <v>837</v>
      </c>
      <c r="E136" s="139" t="s">
        <v>532</v>
      </c>
      <c r="F136" s="167">
        <v>4000</v>
      </c>
      <c r="G136" s="408"/>
    </row>
    <row r="137" spans="1:7" ht="39" customHeight="1">
      <c r="A137" s="403"/>
      <c r="B137" s="406"/>
      <c r="C137" s="164" t="s">
        <v>823</v>
      </c>
      <c r="D137" s="138" t="s">
        <v>838</v>
      </c>
      <c r="E137" s="139" t="s">
        <v>532</v>
      </c>
      <c r="F137" s="167">
        <v>4000</v>
      </c>
      <c r="G137" s="408"/>
    </row>
    <row r="138" spans="1:7" ht="39" customHeight="1">
      <c r="A138" s="403"/>
      <c r="B138" s="406"/>
      <c r="C138" s="164" t="s">
        <v>823</v>
      </c>
      <c r="D138" s="138" t="s">
        <v>839</v>
      </c>
      <c r="E138" s="139" t="s">
        <v>548</v>
      </c>
      <c r="F138" s="167">
        <v>3000</v>
      </c>
      <c r="G138" s="408"/>
    </row>
    <row r="139" spans="1:7" ht="39" customHeight="1">
      <c r="A139" s="403"/>
      <c r="B139" s="406"/>
      <c r="C139" s="164" t="s">
        <v>823</v>
      </c>
      <c r="D139" s="138" t="s">
        <v>328</v>
      </c>
      <c r="E139" s="139" t="s">
        <v>549</v>
      </c>
      <c r="F139" s="167">
        <v>4500</v>
      </c>
      <c r="G139" s="408"/>
    </row>
    <row r="140" spans="1:7" ht="39" customHeight="1">
      <c r="A140" s="403"/>
      <c r="B140" s="406"/>
      <c r="C140" s="164" t="s">
        <v>823</v>
      </c>
      <c r="D140" s="138" t="s">
        <v>322</v>
      </c>
      <c r="E140" s="139" t="s">
        <v>550</v>
      </c>
      <c r="F140" s="167">
        <v>2500</v>
      </c>
      <c r="G140" s="408"/>
    </row>
    <row r="141" spans="1:7" ht="39" customHeight="1">
      <c r="A141" s="403"/>
      <c r="B141" s="406"/>
      <c r="C141" s="164" t="s">
        <v>823</v>
      </c>
      <c r="D141" s="138" t="s">
        <v>840</v>
      </c>
      <c r="E141" s="139" t="s">
        <v>549</v>
      </c>
      <c r="F141" s="167">
        <v>5000</v>
      </c>
      <c r="G141" s="408"/>
    </row>
    <row r="142" spans="1:7" ht="39" customHeight="1">
      <c r="A142" s="403"/>
      <c r="B142" s="406"/>
      <c r="C142" s="164" t="s">
        <v>823</v>
      </c>
      <c r="D142" s="138" t="s">
        <v>841</v>
      </c>
      <c r="E142" s="139" t="s">
        <v>549</v>
      </c>
      <c r="F142" s="167">
        <v>4000</v>
      </c>
      <c r="G142" s="408"/>
    </row>
    <row r="143" spans="1:7" ht="39" customHeight="1">
      <c r="A143" s="403"/>
      <c r="B143" s="406"/>
      <c r="C143" s="164" t="s">
        <v>823</v>
      </c>
      <c r="D143" s="138" t="s">
        <v>324</v>
      </c>
      <c r="E143" s="139" t="s">
        <v>551</v>
      </c>
      <c r="F143" s="167">
        <v>4000</v>
      </c>
      <c r="G143" s="408"/>
    </row>
    <row r="144" spans="1:7" ht="39" customHeight="1">
      <c r="A144" s="403"/>
      <c r="B144" s="406"/>
      <c r="C144" s="164" t="s">
        <v>823</v>
      </c>
      <c r="D144" s="138" t="s">
        <v>326</v>
      </c>
      <c r="E144" s="139" t="s">
        <v>551</v>
      </c>
      <c r="F144" s="167">
        <v>4000</v>
      </c>
      <c r="G144" s="408"/>
    </row>
    <row r="145" spans="1:7" ht="39" customHeight="1">
      <c r="A145" s="403"/>
      <c r="B145" s="406"/>
      <c r="C145" s="164" t="s">
        <v>823</v>
      </c>
      <c r="D145" s="138" t="s">
        <v>327</v>
      </c>
      <c r="E145" s="139" t="s">
        <v>551</v>
      </c>
      <c r="F145" s="167">
        <v>4000</v>
      </c>
      <c r="G145" s="408"/>
    </row>
    <row r="146" spans="1:7" ht="39" customHeight="1">
      <c r="A146" s="403"/>
      <c r="B146" s="406"/>
      <c r="C146" s="164" t="s">
        <v>823</v>
      </c>
      <c r="D146" s="138" t="s">
        <v>552</v>
      </c>
      <c r="E146" s="139" t="s">
        <v>551</v>
      </c>
      <c r="F146" s="167">
        <v>4000</v>
      </c>
      <c r="G146" s="408"/>
    </row>
    <row r="147" spans="1:7" ht="39" customHeight="1">
      <c r="A147" s="403"/>
      <c r="B147" s="406"/>
      <c r="C147" s="164" t="s">
        <v>823</v>
      </c>
      <c r="D147" s="138" t="s">
        <v>553</v>
      </c>
      <c r="E147" s="139" t="s">
        <v>554</v>
      </c>
      <c r="F147" s="167">
        <v>4000</v>
      </c>
      <c r="G147" s="408"/>
    </row>
    <row r="148" spans="1:7" ht="39" customHeight="1">
      <c r="A148" s="403"/>
      <c r="B148" s="406"/>
      <c r="C148" s="164" t="s">
        <v>823</v>
      </c>
      <c r="D148" s="138" t="s">
        <v>555</v>
      </c>
      <c r="E148" s="139" t="s">
        <v>554</v>
      </c>
      <c r="F148" s="167">
        <v>2500</v>
      </c>
      <c r="G148" s="408"/>
    </row>
    <row r="149" spans="1:7" ht="39" customHeight="1">
      <c r="A149" s="403"/>
      <c r="B149" s="406"/>
      <c r="C149" s="164" t="s">
        <v>823</v>
      </c>
      <c r="D149" s="138" t="s">
        <v>556</v>
      </c>
      <c r="E149" s="139" t="s">
        <v>554</v>
      </c>
      <c r="F149" s="167">
        <v>2500</v>
      </c>
      <c r="G149" s="408"/>
    </row>
    <row r="150" spans="1:7" ht="30" customHeight="1">
      <c r="A150" s="403">
        <v>18</v>
      </c>
      <c r="B150" s="407" t="s">
        <v>842</v>
      </c>
      <c r="C150" s="145" t="s">
        <v>843</v>
      </c>
      <c r="D150" s="141" t="s">
        <v>844</v>
      </c>
      <c r="E150" s="141" t="s">
        <v>845</v>
      </c>
      <c r="F150" s="167">
        <v>20000</v>
      </c>
      <c r="G150" s="408">
        <v>66000</v>
      </c>
    </row>
    <row r="151" spans="1:7" ht="30" customHeight="1">
      <c r="A151" s="403"/>
      <c r="B151" s="407"/>
      <c r="C151" s="145" t="s">
        <v>843</v>
      </c>
      <c r="D151" s="141" t="s">
        <v>846</v>
      </c>
      <c r="E151" s="141" t="s">
        <v>847</v>
      </c>
      <c r="F151" s="167">
        <v>20000</v>
      </c>
      <c r="G151" s="408"/>
    </row>
    <row r="152" spans="1:7" ht="30" customHeight="1">
      <c r="A152" s="403"/>
      <c r="B152" s="407"/>
      <c r="C152" s="145" t="s">
        <v>843</v>
      </c>
      <c r="D152" s="141" t="s">
        <v>848</v>
      </c>
      <c r="E152" s="141" t="s">
        <v>849</v>
      </c>
      <c r="F152" s="167">
        <v>20000</v>
      </c>
      <c r="G152" s="408"/>
    </row>
    <row r="153" spans="1:7" ht="30" customHeight="1">
      <c r="A153" s="403"/>
      <c r="B153" s="407"/>
      <c r="C153" s="145" t="s">
        <v>850</v>
      </c>
      <c r="D153" s="141" t="s">
        <v>851</v>
      </c>
      <c r="E153" s="141" t="s">
        <v>319</v>
      </c>
      <c r="F153" s="167">
        <v>2000</v>
      </c>
      <c r="G153" s="408"/>
    </row>
    <row r="154" spans="1:7" ht="30" customHeight="1">
      <c r="A154" s="403"/>
      <c r="B154" s="407"/>
      <c r="C154" s="145" t="s">
        <v>850</v>
      </c>
      <c r="D154" s="141" t="s">
        <v>852</v>
      </c>
      <c r="E154" s="141" t="s">
        <v>294</v>
      </c>
      <c r="F154" s="167">
        <v>2000</v>
      </c>
      <c r="G154" s="408"/>
    </row>
    <row r="155" spans="1:7" ht="30" customHeight="1">
      <c r="A155" s="403"/>
      <c r="B155" s="407"/>
      <c r="C155" s="145" t="s">
        <v>850</v>
      </c>
      <c r="D155" s="141" t="s">
        <v>853</v>
      </c>
      <c r="E155" s="141" t="s">
        <v>278</v>
      </c>
      <c r="F155" s="167">
        <v>2000</v>
      </c>
      <c r="G155" s="408"/>
    </row>
    <row r="156" spans="1:7" ht="30" customHeight="1">
      <c r="A156" s="403">
        <v>19</v>
      </c>
      <c r="B156" s="406" t="s">
        <v>854</v>
      </c>
      <c r="C156" s="145" t="s">
        <v>855</v>
      </c>
      <c r="D156" s="141" t="s">
        <v>856</v>
      </c>
      <c r="E156" s="141" t="s">
        <v>857</v>
      </c>
      <c r="F156" s="167">
        <v>20000</v>
      </c>
      <c r="G156" s="408">
        <v>225000</v>
      </c>
    </row>
    <row r="157" spans="1:7" ht="30" customHeight="1">
      <c r="A157" s="403"/>
      <c r="B157" s="406"/>
      <c r="C157" s="145" t="s">
        <v>858</v>
      </c>
      <c r="D157" s="141" t="s">
        <v>859</v>
      </c>
      <c r="E157" s="141" t="s">
        <v>860</v>
      </c>
      <c r="F157" s="167">
        <v>10000</v>
      </c>
      <c r="G157" s="408"/>
    </row>
    <row r="158" spans="1:7" ht="30" customHeight="1">
      <c r="A158" s="403"/>
      <c r="B158" s="406"/>
      <c r="C158" s="145"/>
      <c r="D158" s="141" t="s">
        <v>861</v>
      </c>
      <c r="E158" s="141" t="s">
        <v>862</v>
      </c>
      <c r="F158" s="167">
        <v>10000</v>
      </c>
      <c r="G158" s="408"/>
    </row>
    <row r="159" spans="1:7" ht="30" customHeight="1">
      <c r="A159" s="403"/>
      <c r="B159" s="406"/>
      <c r="C159" s="145" t="s">
        <v>863</v>
      </c>
      <c r="D159" s="141" t="s">
        <v>864</v>
      </c>
      <c r="E159" s="141" t="s">
        <v>865</v>
      </c>
      <c r="F159" s="167">
        <v>10000</v>
      </c>
      <c r="G159" s="408"/>
    </row>
    <row r="160" spans="1:7" ht="38.25">
      <c r="A160" s="403"/>
      <c r="B160" s="406"/>
      <c r="C160" s="145" t="s">
        <v>866</v>
      </c>
      <c r="D160" s="141" t="s">
        <v>867</v>
      </c>
      <c r="E160" s="141" t="s">
        <v>868</v>
      </c>
      <c r="F160" s="167">
        <v>10000</v>
      </c>
      <c r="G160" s="408"/>
    </row>
    <row r="161" spans="1:7" ht="30" customHeight="1">
      <c r="A161" s="403"/>
      <c r="B161" s="406"/>
      <c r="C161" s="145"/>
      <c r="D161" s="141" t="s">
        <v>869</v>
      </c>
      <c r="E161" s="141" t="s">
        <v>870</v>
      </c>
      <c r="F161" s="167">
        <v>10000</v>
      </c>
      <c r="G161" s="408"/>
    </row>
    <row r="162" spans="1:7" ht="38.25">
      <c r="A162" s="403"/>
      <c r="B162" s="406"/>
      <c r="C162" s="145" t="s">
        <v>871</v>
      </c>
      <c r="D162" s="141" t="s">
        <v>872</v>
      </c>
      <c r="E162" s="141" t="s">
        <v>873</v>
      </c>
      <c r="F162" s="167">
        <v>20000</v>
      </c>
      <c r="G162" s="408"/>
    </row>
    <row r="163" spans="1:7" ht="30" customHeight="1">
      <c r="A163" s="403"/>
      <c r="B163" s="406"/>
      <c r="C163" s="145" t="s">
        <v>874</v>
      </c>
      <c r="D163" s="141" t="s">
        <v>875</v>
      </c>
      <c r="E163" s="141" t="s">
        <v>876</v>
      </c>
      <c r="F163" s="167">
        <v>10000</v>
      </c>
      <c r="G163" s="408"/>
    </row>
    <row r="164" spans="1:7" ht="30" customHeight="1">
      <c r="A164" s="403"/>
      <c r="B164" s="406"/>
      <c r="C164" s="145" t="s">
        <v>877</v>
      </c>
      <c r="D164" s="141" t="s">
        <v>878</v>
      </c>
      <c r="E164" s="141" t="s">
        <v>879</v>
      </c>
      <c r="F164" s="167">
        <v>25000</v>
      </c>
      <c r="G164" s="408"/>
    </row>
    <row r="165" spans="1:7" ht="38.25">
      <c r="A165" s="403"/>
      <c r="B165" s="406"/>
      <c r="C165" s="145" t="s">
        <v>880</v>
      </c>
      <c r="D165" s="141" t="s">
        <v>881</v>
      </c>
      <c r="E165" s="141" t="s">
        <v>882</v>
      </c>
      <c r="F165" s="167">
        <v>15000</v>
      </c>
      <c r="G165" s="408"/>
    </row>
    <row r="166" spans="1:7" ht="30" customHeight="1">
      <c r="A166" s="403"/>
      <c r="B166" s="406"/>
      <c r="C166" s="145" t="s">
        <v>883</v>
      </c>
      <c r="D166" s="141" t="s">
        <v>884</v>
      </c>
      <c r="E166" s="141" t="s">
        <v>885</v>
      </c>
      <c r="F166" s="167">
        <v>15000</v>
      </c>
      <c r="G166" s="408"/>
    </row>
    <row r="167" spans="1:7" ht="30" customHeight="1">
      <c r="A167" s="403"/>
      <c r="B167" s="406"/>
      <c r="C167" s="145" t="s">
        <v>886</v>
      </c>
      <c r="D167" s="141" t="s">
        <v>887</v>
      </c>
      <c r="E167" s="141" t="s">
        <v>885</v>
      </c>
      <c r="F167" s="167">
        <v>15000</v>
      </c>
      <c r="G167" s="408"/>
    </row>
    <row r="168" spans="1:7" ht="30" customHeight="1">
      <c r="A168" s="403"/>
      <c r="B168" s="406"/>
      <c r="C168" s="145"/>
      <c r="D168" s="141" t="s">
        <v>888</v>
      </c>
      <c r="E168" s="141" t="s">
        <v>889</v>
      </c>
      <c r="F168" s="167">
        <v>10000</v>
      </c>
      <c r="G168" s="408"/>
    </row>
    <row r="169" spans="1:7" ht="30" customHeight="1">
      <c r="A169" s="403"/>
      <c r="B169" s="406"/>
      <c r="C169" s="145" t="s">
        <v>890</v>
      </c>
      <c r="D169" s="141" t="s">
        <v>891</v>
      </c>
      <c r="E169" s="141" t="s">
        <v>450</v>
      </c>
      <c r="F169" s="167">
        <v>15000</v>
      </c>
      <c r="G169" s="408"/>
    </row>
    <row r="170" spans="1:7" ht="30" customHeight="1">
      <c r="A170" s="403"/>
      <c r="B170" s="406"/>
      <c r="C170" s="145" t="s">
        <v>892</v>
      </c>
      <c r="D170" s="141" t="s">
        <v>893</v>
      </c>
      <c r="E170" s="141" t="s">
        <v>894</v>
      </c>
      <c r="F170" s="167">
        <v>20000</v>
      </c>
      <c r="G170" s="408"/>
    </row>
    <row r="171" spans="1:7" ht="30" customHeight="1">
      <c r="A171" s="403"/>
      <c r="B171" s="406"/>
      <c r="C171" s="145"/>
      <c r="D171" s="141" t="s">
        <v>895</v>
      </c>
      <c r="E171" s="141" t="s">
        <v>896</v>
      </c>
      <c r="F171" s="167">
        <v>10000</v>
      </c>
      <c r="G171" s="408"/>
    </row>
    <row r="172" spans="1:7" ht="44.25" customHeight="1">
      <c r="A172" s="413" t="s">
        <v>55</v>
      </c>
      <c r="B172" s="413"/>
      <c r="C172" s="413"/>
      <c r="D172" s="413"/>
      <c r="E172" s="413"/>
      <c r="F172" s="413"/>
      <c r="G172" s="168">
        <f>SUM(G3:G171)</f>
        <v>4056054</v>
      </c>
    </row>
  </sheetData>
  <mergeCells count="47">
    <mergeCell ref="A172:F172"/>
    <mergeCell ref="A150:A155"/>
    <mergeCell ref="B150:B155"/>
    <mergeCell ref="G150:G155"/>
    <mergeCell ref="A156:A171"/>
    <mergeCell ref="B156:B171"/>
    <mergeCell ref="G156:G171"/>
    <mergeCell ref="A105:A110"/>
    <mergeCell ref="B105:B110"/>
    <mergeCell ref="G105:G110"/>
    <mergeCell ref="A111:A149"/>
    <mergeCell ref="B111:B149"/>
    <mergeCell ref="G111:G149"/>
    <mergeCell ref="A98:A101"/>
    <mergeCell ref="B98:B101"/>
    <mergeCell ref="C98:C101"/>
    <mergeCell ref="G98:G101"/>
    <mergeCell ref="A103:A104"/>
    <mergeCell ref="B103:B104"/>
    <mergeCell ref="G103:G104"/>
    <mergeCell ref="A80:A84"/>
    <mergeCell ref="B80:B84"/>
    <mergeCell ref="G80:G84"/>
    <mergeCell ref="A87:A95"/>
    <mergeCell ref="B87:B95"/>
    <mergeCell ref="G87:G95"/>
    <mergeCell ref="A74:A76"/>
    <mergeCell ref="B74:B76"/>
    <mergeCell ref="C74:C76"/>
    <mergeCell ref="G74:G76"/>
    <mergeCell ref="A77:A79"/>
    <mergeCell ref="B77:B79"/>
    <mergeCell ref="G77:G79"/>
    <mergeCell ref="A60:A62"/>
    <mergeCell ref="B60:B62"/>
    <mergeCell ref="G60:G62"/>
    <mergeCell ref="A63:A73"/>
    <mergeCell ref="B63:B73"/>
    <mergeCell ref="G63:G73"/>
    <mergeCell ref="A21:A59"/>
    <mergeCell ref="B21:B59"/>
    <mergeCell ref="G21:G59"/>
    <mergeCell ref="A1:G1"/>
    <mergeCell ref="A3:A20"/>
    <mergeCell ref="B3:B20"/>
    <mergeCell ref="C3:C20"/>
    <mergeCell ref="G3:G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77"/>
  <sheetViews>
    <sheetView workbookViewId="0">
      <selection activeCell="E9" sqref="E9"/>
    </sheetView>
  </sheetViews>
  <sheetFormatPr defaultColWidth="9.7109375" defaultRowHeight="14.25"/>
  <cols>
    <col min="1" max="1" width="9.85546875" style="169" bestFit="1" customWidth="1"/>
    <col min="2" max="2" width="32.85546875" style="185" customWidth="1"/>
    <col min="3" max="3" width="27" style="186" customWidth="1"/>
    <col min="4" max="4" width="19.28515625" style="189" customWidth="1"/>
    <col min="5" max="5" width="80.140625" style="188" customWidth="1"/>
    <col min="6" max="16384" width="9.7109375" style="169"/>
  </cols>
  <sheetData>
    <row r="1" spans="1:5" ht="21" customHeight="1">
      <c r="A1" s="414" t="s">
        <v>897</v>
      </c>
      <c r="B1" s="414"/>
      <c r="C1" s="414"/>
      <c r="D1" s="414"/>
      <c r="E1" s="414"/>
    </row>
    <row r="3" spans="1:5" s="173" customFormat="1" ht="42.75">
      <c r="A3" s="170" t="s">
        <v>898</v>
      </c>
      <c r="B3" s="171" t="s">
        <v>899</v>
      </c>
      <c r="C3" s="170" t="s">
        <v>900</v>
      </c>
      <c r="D3" s="172" t="s">
        <v>901</v>
      </c>
      <c r="E3" s="170" t="s">
        <v>902</v>
      </c>
    </row>
    <row r="4" spans="1:5" s="179" customFormat="1" ht="30" customHeight="1">
      <c r="A4" s="174">
        <v>1</v>
      </c>
      <c r="B4" s="175" t="s">
        <v>903</v>
      </c>
      <c r="C4" s="176" t="s">
        <v>904</v>
      </c>
      <c r="D4" s="177">
        <v>40000</v>
      </c>
      <c r="E4" s="178" t="s">
        <v>905</v>
      </c>
    </row>
    <row r="5" spans="1:5" s="179" customFormat="1" ht="30" customHeight="1">
      <c r="A5" s="174">
        <v>2</v>
      </c>
      <c r="B5" s="175" t="s">
        <v>906</v>
      </c>
      <c r="C5" s="176" t="s">
        <v>907</v>
      </c>
      <c r="D5" s="177">
        <v>40000</v>
      </c>
      <c r="E5" s="178" t="s">
        <v>905</v>
      </c>
    </row>
    <row r="6" spans="1:5" s="179" customFormat="1" ht="30" customHeight="1">
      <c r="A6" s="174">
        <v>3</v>
      </c>
      <c r="B6" s="175" t="s">
        <v>908</v>
      </c>
      <c r="C6" s="176" t="s">
        <v>909</v>
      </c>
      <c r="D6" s="177">
        <v>30000</v>
      </c>
      <c r="E6" s="178" t="s">
        <v>905</v>
      </c>
    </row>
    <row r="7" spans="1:5" s="179" customFormat="1" ht="30" customHeight="1">
      <c r="A7" s="174">
        <v>4</v>
      </c>
      <c r="B7" s="175" t="s">
        <v>910</v>
      </c>
      <c r="C7" s="176" t="s">
        <v>911</v>
      </c>
      <c r="D7" s="177">
        <v>20000</v>
      </c>
      <c r="E7" s="178" t="s">
        <v>905</v>
      </c>
    </row>
    <row r="8" spans="1:5" s="179" customFormat="1" ht="30" customHeight="1">
      <c r="A8" s="174">
        <v>5</v>
      </c>
      <c r="B8" s="175" t="s">
        <v>912</v>
      </c>
      <c r="C8" s="176" t="s">
        <v>911</v>
      </c>
      <c r="D8" s="177">
        <v>25000</v>
      </c>
      <c r="E8" s="178" t="s">
        <v>905</v>
      </c>
    </row>
    <row r="9" spans="1:5" s="179" customFormat="1" ht="30" customHeight="1">
      <c r="A9" s="174">
        <v>6</v>
      </c>
      <c r="B9" s="175" t="s">
        <v>913</v>
      </c>
      <c r="C9" s="176" t="s">
        <v>914</v>
      </c>
      <c r="D9" s="177">
        <v>6055</v>
      </c>
      <c r="E9" s="178" t="s">
        <v>905</v>
      </c>
    </row>
    <row r="10" spans="1:5" s="179" customFormat="1" ht="30" customHeight="1">
      <c r="A10" s="174">
        <v>7</v>
      </c>
      <c r="B10" s="175" t="s">
        <v>915</v>
      </c>
      <c r="C10" s="176" t="s">
        <v>916</v>
      </c>
      <c r="D10" s="177">
        <v>25000</v>
      </c>
      <c r="E10" s="178" t="s">
        <v>905</v>
      </c>
    </row>
    <row r="11" spans="1:5" s="179" customFormat="1" ht="30" customHeight="1">
      <c r="A11" s="174">
        <v>8</v>
      </c>
      <c r="B11" s="175" t="s">
        <v>917</v>
      </c>
      <c r="C11" s="176" t="s">
        <v>918</v>
      </c>
      <c r="D11" s="177">
        <v>10000</v>
      </c>
      <c r="E11" s="178" t="s">
        <v>905</v>
      </c>
    </row>
    <row r="12" spans="1:5" s="179" customFormat="1" ht="30" customHeight="1">
      <c r="A12" s="174">
        <v>9</v>
      </c>
      <c r="B12" s="175" t="s">
        <v>919</v>
      </c>
      <c r="C12" s="176" t="s">
        <v>920</v>
      </c>
      <c r="D12" s="177">
        <v>20000</v>
      </c>
      <c r="E12" s="178" t="s">
        <v>905</v>
      </c>
    </row>
    <row r="13" spans="1:5" s="179" customFormat="1" ht="30" customHeight="1">
      <c r="A13" s="174">
        <v>10</v>
      </c>
      <c r="B13" s="175" t="s">
        <v>921</v>
      </c>
      <c r="C13" s="176" t="s">
        <v>922</v>
      </c>
      <c r="D13" s="177">
        <v>10000</v>
      </c>
      <c r="E13" s="178" t="s">
        <v>905</v>
      </c>
    </row>
    <row r="14" spans="1:5" s="179" customFormat="1" ht="30" customHeight="1">
      <c r="A14" s="174">
        <v>11</v>
      </c>
      <c r="B14" s="175" t="s">
        <v>923</v>
      </c>
      <c r="C14" s="176" t="s">
        <v>911</v>
      </c>
      <c r="D14" s="177">
        <v>20000</v>
      </c>
      <c r="E14" s="178" t="s">
        <v>905</v>
      </c>
    </row>
    <row r="15" spans="1:5" s="179" customFormat="1" ht="30" customHeight="1">
      <c r="A15" s="174">
        <v>12</v>
      </c>
      <c r="B15" s="175" t="s">
        <v>856</v>
      </c>
      <c r="C15" s="176" t="s">
        <v>924</v>
      </c>
      <c r="D15" s="177">
        <v>20000</v>
      </c>
      <c r="E15" s="178" t="s">
        <v>905</v>
      </c>
    </row>
    <row r="16" spans="1:5" s="179" customFormat="1" ht="30" customHeight="1">
      <c r="A16" s="174">
        <v>13</v>
      </c>
      <c r="B16" s="175" t="s">
        <v>925</v>
      </c>
      <c r="C16" s="176" t="s">
        <v>916</v>
      </c>
      <c r="D16" s="177">
        <v>15000</v>
      </c>
      <c r="E16" s="178" t="s">
        <v>905</v>
      </c>
    </row>
    <row r="17" spans="1:5" s="179" customFormat="1" ht="30" customHeight="1">
      <c r="A17" s="174">
        <v>14</v>
      </c>
      <c r="B17" s="175" t="s">
        <v>926</v>
      </c>
      <c r="C17" s="176" t="s">
        <v>927</v>
      </c>
      <c r="D17" s="177">
        <v>10000</v>
      </c>
      <c r="E17" s="178" t="s">
        <v>905</v>
      </c>
    </row>
    <row r="18" spans="1:5" s="179" customFormat="1" ht="30" customHeight="1">
      <c r="A18" s="174">
        <v>15</v>
      </c>
      <c r="B18" s="175" t="s">
        <v>928</v>
      </c>
      <c r="C18" s="176" t="s">
        <v>929</v>
      </c>
      <c r="D18" s="177">
        <v>10000</v>
      </c>
      <c r="E18" s="178" t="s">
        <v>905</v>
      </c>
    </row>
    <row r="19" spans="1:5" s="179" customFormat="1" ht="30" customHeight="1">
      <c r="A19" s="174">
        <v>16</v>
      </c>
      <c r="B19" s="175" t="s">
        <v>930</v>
      </c>
      <c r="C19" s="176" t="s">
        <v>916</v>
      </c>
      <c r="D19" s="177">
        <v>15000</v>
      </c>
      <c r="E19" s="178" t="s">
        <v>905</v>
      </c>
    </row>
    <row r="20" spans="1:5" s="179" customFormat="1" ht="30" customHeight="1">
      <c r="A20" s="174">
        <v>17</v>
      </c>
      <c r="B20" s="175" t="s">
        <v>931</v>
      </c>
      <c r="C20" s="176" t="s">
        <v>932</v>
      </c>
      <c r="D20" s="177">
        <v>15000</v>
      </c>
      <c r="E20" s="178" t="s">
        <v>905</v>
      </c>
    </row>
    <row r="21" spans="1:5" s="179" customFormat="1" ht="30" customHeight="1">
      <c r="A21" s="174">
        <v>18</v>
      </c>
      <c r="B21" s="175" t="s">
        <v>933</v>
      </c>
      <c r="C21" s="176" t="s">
        <v>934</v>
      </c>
      <c r="D21" s="177">
        <v>10000</v>
      </c>
      <c r="E21" s="178" t="s">
        <v>905</v>
      </c>
    </row>
    <row r="22" spans="1:5" s="179" customFormat="1" ht="30" customHeight="1">
      <c r="A22" s="174">
        <v>19</v>
      </c>
      <c r="B22" s="175" t="s">
        <v>935</v>
      </c>
      <c r="C22" s="176" t="s">
        <v>936</v>
      </c>
      <c r="D22" s="177">
        <v>20000</v>
      </c>
      <c r="E22" s="178" t="s">
        <v>905</v>
      </c>
    </row>
    <row r="23" spans="1:5" s="179" customFormat="1" ht="30" customHeight="1">
      <c r="A23" s="174">
        <v>20</v>
      </c>
      <c r="B23" s="175" t="s">
        <v>937</v>
      </c>
      <c r="C23" s="176" t="s">
        <v>938</v>
      </c>
      <c r="D23" s="177">
        <v>27000</v>
      </c>
      <c r="E23" s="178" t="s">
        <v>939</v>
      </c>
    </row>
    <row r="24" spans="1:5" s="179" customFormat="1" ht="30" customHeight="1">
      <c r="A24" s="174">
        <v>21</v>
      </c>
      <c r="B24" s="175" t="s">
        <v>940</v>
      </c>
      <c r="C24" s="176" t="s">
        <v>941</v>
      </c>
      <c r="D24" s="177">
        <v>20000</v>
      </c>
      <c r="E24" s="178" t="s">
        <v>939</v>
      </c>
    </row>
    <row r="25" spans="1:5" s="179" customFormat="1" ht="30" customHeight="1">
      <c r="A25" s="174">
        <v>22</v>
      </c>
      <c r="B25" s="175" t="s">
        <v>942</v>
      </c>
      <c r="C25" s="176" t="s">
        <v>943</v>
      </c>
      <c r="D25" s="177">
        <v>15000</v>
      </c>
      <c r="E25" s="178" t="s">
        <v>944</v>
      </c>
    </row>
    <row r="26" spans="1:5" s="179" customFormat="1" ht="30" customHeight="1">
      <c r="A26" s="174">
        <v>23</v>
      </c>
      <c r="B26" s="180" t="s">
        <v>945</v>
      </c>
      <c r="C26" s="181" t="s">
        <v>946</v>
      </c>
      <c r="D26" s="182">
        <v>15000</v>
      </c>
      <c r="E26" s="178" t="s">
        <v>944</v>
      </c>
    </row>
    <row r="27" spans="1:5" s="179" customFormat="1" ht="30" customHeight="1">
      <c r="A27" s="174">
        <v>24</v>
      </c>
      <c r="B27" s="175" t="s">
        <v>947</v>
      </c>
      <c r="C27" s="176" t="s">
        <v>948</v>
      </c>
      <c r="D27" s="177">
        <v>3412</v>
      </c>
      <c r="E27" s="178" t="s">
        <v>949</v>
      </c>
    </row>
    <row r="28" spans="1:5" s="179" customFormat="1" ht="30" customHeight="1">
      <c r="A28" s="174">
        <v>25</v>
      </c>
      <c r="B28" s="175" t="s">
        <v>950</v>
      </c>
      <c r="C28" s="176" t="s">
        <v>951</v>
      </c>
      <c r="D28" s="177">
        <v>25000</v>
      </c>
      <c r="E28" s="178" t="s">
        <v>949</v>
      </c>
    </row>
    <row r="29" spans="1:5" s="179" customFormat="1" ht="30" customHeight="1">
      <c r="A29" s="174">
        <v>26</v>
      </c>
      <c r="B29" s="175" t="s">
        <v>952</v>
      </c>
      <c r="C29" s="176" t="s">
        <v>953</v>
      </c>
      <c r="D29" s="177">
        <v>8000</v>
      </c>
      <c r="E29" s="178" t="s">
        <v>949</v>
      </c>
    </row>
    <row r="30" spans="1:5" s="179" customFormat="1" ht="30" customHeight="1">
      <c r="A30" s="174">
        <v>27</v>
      </c>
      <c r="B30" s="175" t="s">
        <v>954</v>
      </c>
      <c r="C30" s="176" t="s">
        <v>929</v>
      </c>
      <c r="D30" s="177">
        <v>25000</v>
      </c>
      <c r="E30" s="178" t="s">
        <v>949</v>
      </c>
    </row>
    <row r="31" spans="1:5" s="179" customFormat="1" ht="30" customHeight="1">
      <c r="A31" s="174">
        <v>28</v>
      </c>
      <c r="B31" s="175" t="s">
        <v>955</v>
      </c>
      <c r="C31" s="176" t="s">
        <v>956</v>
      </c>
      <c r="D31" s="177">
        <v>25000</v>
      </c>
      <c r="E31" s="178" t="s">
        <v>949</v>
      </c>
    </row>
    <row r="32" spans="1:5" s="179" customFormat="1" ht="30" customHeight="1">
      <c r="A32" s="174">
        <v>29</v>
      </c>
      <c r="B32" s="175" t="s">
        <v>957</v>
      </c>
      <c r="C32" s="176" t="s">
        <v>958</v>
      </c>
      <c r="D32" s="177">
        <v>16000</v>
      </c>
      <c r="E32" s="178" t="s">
        <v>949</v>
      </c>
    </row>
    <row r="33" spans="1:5" s="179" customFormat="1" ht="30" customHeight="1">
      <c r="A33" s="174">
        <v>30</v>
      </c>
      <c r="B33" s="175" t="s">
        <v>959</v>
      </c>
      <c r="C33" s="176" t="s">
        <v>80</v>
      </c>
      <c r="D33" s="177">
        <v>14000</v>
      </c>
      <c r="E33" s="178" t="s">
        <v>949</v>
      </c>
    </row>
    <row r="34" spans="1:5" s="179" customFormat="1" ht="30" customHeight="1">
      <c r="A34" s="174">
        <v>31</v>
      </c>
      <c r="B34" s="180" t="s">
        <v>960</v>
      </c>
      <c r="C34" s="181" t="s">
        <v>9</v>
      </c>
      <c r="D34" s="182">
        <v>19500</v>
      </c>
      <c r="E34" s="178" t="s">
        <v>949</v>
      </c>
    </row>
    <row r="35" spans="1:5" s="179" customFormat="1" ht="30" customHeight="1">
      <c r="A35" s="174">
        <v>32</v>
      </c>
      <c r="B35" s="180" t="s">
        <v>961</v>
      </c>
      <c r="C35" s="181" t="s">
        <v>206</v>
      </c>
      <c r="D35" s="182">
        <v>27000</v>
      </c>
      <c r="E35" s="178" t="s">
        <v>949</v>
      </c>
    </row>
    <row r="36" spans="1:5" s="179" customFormat="1" ht="30" customHeight="1">
      <c r="A36" s="174">
        <v>33</v>
      </c>
      <c r="B36" s="180" t="s">
        <v>962</v>
      </c>
      <c r="C36" s="181" t="s">
        <v>206</v>
      </c>
      <c r="D36" s="182">
        <v>4750</v>
      </c>
      <c r="E36" s="178" t="s">
        <v>949</v>
      </c>
    </row>
    <row r="37" spans="1:5" s="179" customFormat="1" ht="30" customHeight="1">
      <c r="A37" s="174">
        <v>34</v>
      </c>
      <c r="B37" s="175" t="s">
        <v>963</v>
      </c>
      <c r="C37" s="176" t="s">
        <v>964</v>
      </c>
      <c r="D37" s="177">
        <v>84000</v>
      </c>
      <c r="E37" s="178" t="s">
        <v>965</v>
      </c>
    </row>
    <row r="38" spans="1:5" s="179" customFormat="1" ht="30" customHeight="1">
      <c r="A38" s="174">
        <v>35</v>
      </c>
      <c r="B38" s="175" t="s">
        <v>966</v>
      </c>
      <c r="C38" s="176" t="s">
        <v>964</v>
      </c>
      <c r="D38" s="177">
        <v>91750</v>
      </c>
      <c r="E38" s="178" t="s">
        <v>965</v>
      </c>
    </row>
    <row r="39" spans="1:5" s="179" customFormat="1" ht="30" customHeight="1">
      <c r="A39" s="174">
        <v>36</v>
      </c>
      <c r="B39" s="175" t="s">
        <v>967</v>
      </c>
      <c r="C39" s="176" t="s">
        <v>964</v>
      </c>
      <c r="D39" s="177">
        <v>84000</v>
      </c>
      <c r="E39" s="178" t="s">
        <v>965</v>
      </c>
    </row>
    <row r="40" spans="1:5" s="179" customFormat="1" ht="30" customHeight="1">
      <c r="A40" s="174">
        <v>37</v>
      </c>
      <c r="B40" s="175" t="s">
        <v>968</v>
      </c>
      <c r="C40" s="176" t="s">
        <v>969</v>
      </c>
      <c r="D40" s="177">
        <v>91750</v>
      </c>
      <c r="E40" s="178" t="s">
        <v>965</v>
      </c>
    </row>
    <row r="41" spans="1:5" s="179" customFormat="1" ht="30" customHeight="1">
      <c r="A41" s="174">
        <v>38</v>
      </c>
      <c r="B41" s="175" t="s">
        <v>970</v>
      </c>
      <c r="C41" s="176" t="s">
        <v>969</v>
      </c>
      <c r="D41" s="177">
        <v>84000</v>
      </c>
      <c r="E41" s="178" t="s">
        <v>965</v>
      </c>
    </row>
    <row r="42" spans="1:5" s="179" customFormat="1" ht="30" customHeight="1">
      <c r="A42" s="174">
        <v>39</v>
      </c>
      <c r="B42" s="175" t="s">
        <v>971</v>
      </c>
      <c r="C42" s="176" t="s">
        <v>964</v>
      </c>
      <c r="D42" s="177">
        <v>96000</v>
      </c>
      <c r="E42" s="178" t="s">
        <v>965</v>
      </c>
    </row>
    <row r="43" spans="1:5" s="179" customFormat="1" ht="30" customHeight="1">
      <c r="A43" s="174">
        <v>40</v>
      </c>
      <c r="B43" s="175" t="s">
        <v>972</v>
      </c>
      <c r="C43" s="176" t="s">
        <v>973</v>
      </c>
      <c r="D43" s="177">
        <v>84000</v>
      </c>
      <c r="E43" s="178" t="s">
        <v>965</v>
      </c>
    </row>
    <row r="44" spans="1:5" s="179" customFormat="1" ht="30" customHeight="1">
      <c r="A44" s="174">
        <v>41</v>
      </c>
      <c r="B44" s="175" t="s">
        <v>974</v>
      </c>
      <c r="C44" s="176" t="s">
        <v>975</v>
      </c>
      <c r="D44" s="177">
        <v>95930</v>
      </c>
      <c r="E44" s="178" t="s">
        <v>965</v>
      </c>
    </row>
    <row r="45" spans="1:5" s="179" customFormat="1" ht="30" customHeight="1">
      <c r="A45" s="174">
        <v>42</v>
      </c>
      <c r="B45" s="175" t="s">
        <v>976</v>
      </c>
      <c r="C45" s="176" t="s">
        <v>977</v>
      </c>
      <c r="D45" s="177">
        <f>84000+1750</f>
        <v>85750</v>
      </c>
      <c r="E45" s="178" t="s">
        <v>965</v>
      </c>
    </row>
    <row r="46" spans="1:5" s="179" customFormat="1" ht="30" customHeight="1">
      <c r="A46" s="174">
        <v>43</v>
      </c>
      <c r="B46" s="175" t="s">
        <v>978</v>
      </c>
      <c r="C46" s="176" t="s">
        <v>975</v>
      </c>
      <c r="D46" s="177">
        <v>91750</v>
      </c>
      <c r="E46" s="178" t="s">
        <v>965</v>
      </c>
    </row>
    <row r="47" spans="1:5" s="179" customFormat="1" ht="30" customHeight="1">
      <c r="A47" s="174">
        <v>44</v>
      </c>
      <c r="B47" s="175" t="s">
        <v>979</v>
      </c>
      <c r="C47" s="176" t="s">
        <v>973</v>
      </c>
      <c r="D47" s="177">
        <v>91750</v>
      </c>
      <c r="E47" s="178" t="s">
        <v>965</v>
      </c>
    </row>
    <row r="48" spans="1:5" s="179" customFormat="1" ht="30" customHeight="1">
      <c r="A48" s="174">
        <v>45</v>
      </c>
      <c r="B48" s="175" t="s">
        <v>980</v>
      </c>
      <c r="C48" s="176" t="s">
        <v>977</v>
      </c>
      <c r="D48" s="177">
        <v>98250</v>
      </c>
      <c r="E48" s="178" t="s">
        <v>965</v>
      </c>
    </row>
    <row r="49" spans="1:5" s="179" customFormat="1" ht="30" customHeight="1">
      <c r="A49" s="174">
        <v>46</v>
      </c>
      <c r="B49" s="175" t="s">
        <v>981</v>
      </c>
      <c r="C49" s="176" t="s">
        <v>953</v>
      </c>
      <c r="D49" s="177">
        <v>98250</v>
      </c>
      <c r="E49" s="178" t="s">
        <v>965</v>
      </c>
    </row>
    <row r="50" spans="1:5" s="179" customFormat="1" ht="30" customHeight="1">
      <c r="A50" s="174">
        <v>47</v>
      </c>
      <c r="B50" s="175" t="s">
        <v>982</v>
      </c>
      <c r="C50" s="176" t="s">
        <v>983</v>
      </c>
      <c r="D50" s="177">
        <v>84000</v>
      </c>
      <c r="E50" s="178" t="s">
        <v>965</v>
      </c>
    </row>
    <row r="51" spans="1:5" s="179" customFormat="1" ht="30" customHeight="1">
      <c r="A51" s="174">
        <v>48</v>
      </c>
      <c r="B51" s="175" t="s">
        <v>984</v>
      </c>
      <c r="C51" s="176" t="s">
        <v>985</v>
      </c>
      <c r="D51" s="177">
        <v>94330</v>
      </c>
      <c r="E51" s="178" t="s">
        <v>965</v>
      </c>
    </row>
    <row r="52" spans="1:5" s="179" customFormat="1" ht="30" customHeight="1">
      <c r="A52" s="174">
        <v>49</v>
      </c>
      <c r="B52" s="175" t="s">
        <v>986</v>
      </c>
      <c r="C52" s="176" t="s">
        <v>987</v>
      </c>
      <c r="D52" s="177">
        <v>98000</v>
      </c>
      <c r="E52" s="178" t="s">
        <v>965</v>
      </c>
    </row>
    <row r="53" spans="1:5" s="179" customFormat="1" ht="30" customHeight="1">
      <c r="A53" s="174">
        <v>50</v>
      </c>
      <c r="B53" s="175" t="s">
        <v>988</v>
      </c>
      <c r="C53" s="176" t="s">
        <v>987</v>
      </c>
      <c r="D53" s="177">
        <v>91750</v>
      </c>
      <c r="E53" s="178" t="s">
        <v>965</v>
      </c>
    </row>
    <row r="54" spans="1:5" s="179" customFormat="1" ht="30" customHeight="1">
      <c r="A54" s="174">
        <v>51</v>
      </c>
      <c r="B54" s="175" t="s">
        <v>989</v>
      </c>
      <c r="C54" s="176" t="s">
        <v>987</v>
      </c>
      <c r="D54" s="177">
        <v>98000</v>
      </c>
      <c r="E54" s="178" t="s">
        <v>965</v>
      </c>
    </row>
    <row r="55" spans="1:5" s="179" customFormat="1" ht="30" customHeight="1">
      <c r="A55" s="174">
        <v>52</v>
      </c>
      <c r="B55" s="175" t="s">
        <v>990</v>
      </c>
      <c r="C55" s="176" t="s">
        <v>987</v>
      </c>
      <c r="D55" s="177">
        <v>98250</v>
      </c>
      <c r="E55" s="178" t="s">
        <v>965</v>
      </c>
    </row>
    <row r="56" spans="1:5" s="179" customFormat="1" ht="30" customHeight="1">
      <c r="A56" s="174">
        <v>53</v>
      </c>
      <c r="B56" s="175" t="s">
        <v>991</v>
      </c>
      <c r="C56" s="176" t="s">
        <v>953</v>
      </c>
      <c r="D56" s="177">
        <v>91750</v>
      </c>
      <c r="E56" s="178" t="s">
        <v>965</v>
      </c>
    </row>
    <row r="57" spans="1:5" s="179" customFormat="1" ht="30" customHeight="1">
      <c r="A57" s="174">
        <v>54</v>
      </c>
      <c r="B57" s="175" t="s">
        <v>992</v>
      </c>
      <c r="C57" s="176" t="s">
        <v>969</v>
      </c>
      <c r="D57" s="177">
        <v>84000</v>
      </c>
      <c r="E57" s="178" t="s">
        <v>965</v>
      </c>
    </row>
    <row r="58" spans="1:5" s="179" customFormat="1" ht="30" customHeight="1">
      <c r="A58" s="174">
        <v>55</v>
      </c>
      <c r="B58" s="175" t="s">
        <v>993</v>
      </c>
      <c r="C58" s="176" t="s">
        <v>994</v>
      </c>
      <c r="D58" s="177">
        <v>48400</v>
      </c>
      <c r="E58" s="178" t="s">
        <v>995</v>
      </c>
    </row>
    <row r="59" spans="1:5" s="179" customFormat="1" ht="30" customHeight="1">
      <c r="A59" s="174">
        <v>56</v>
      </c>
      <c r="B59" s="175" t="s">
        <v>996</v>
      </c>
      <c r="C59" s="176" t="s">
        <v>997</v>
      </c>
      <c r="D59" s="177">
        <v>9155</v>
      </c>
      <c r="E59" s="178" t="s">
        <v>995</v>
      </c>
    </row>
    <row r="60" spans="1:5" s="179" customFormat="1" ht="30" customHeight="1">
      <c r="A60" s="174">
        <v>57</v>
      </c>
      <c r="B60" s="180" t="s">
        <v>998</v>
      </c>
      <c r="C60" s="181" t="s">
        <v>206</v>
      </c>
      <c r="D60" s="182">
        <v>47000</v>
      </c>
      <c r="E60" s="178" t="s">
        <v>995</v>
      </c>
    </row>
    <row r="61" spans="1:5" s="179" customFormat="1" ht="30" customHeight="1">
      <c r="A61" s="174">
        <v>58</v>
      </c>
      <c r="B61" s="180" t="s">
        <v>999</v>
      </c>
      <c r="C61" s="181" t="s">
        <v>206</v>
      </c>
      <c r="D61" s="182">
        <v>13700</v>
      </c>
      <c r="E61" s="178" t="s">
        <v>995</v>
      </c>
    </row>
    <row r="62" spans="1:5" s="179" customFormat="1" ht="30" customHeight="1">
      <c r="A62" s="174">
        <v>59</v>
      </c>
      <c r="B62" s="175" t="s">
        <v>1000</v>
      </c>
      <c r="C62" s="176" t="s">
        <v>1001</v>
      </c>
      <c r="D62" s="177">
        <v>35000</v>
      </c>
      <c r="E62" s="178" t="s">
        <v>1002</v>
      </c>
    </row>
    <row r="63" spans="1:5" s="179" customFormat="1" ht="30" customHeight="1">
      <c r="A63" s="174">
        <v>60</v>
      </c>
      <c r="B63" s="175" t="s">
        <v>1003</v>
      </c>
      <c r="C63" s="176" t="s">
        <v>1004</v>
      </c>
      <c r="D63" s="177">
        <v>70000</v>
      </c>
      <c r="E63" s="178" t="s">
        <v>1002</v>
      </c>
    </row>
    <row r="64" spans="1:5" s="179" customFormat="1" ht="30" customHeight="1">
      <c r="A64" s="174">
        <v>61</v>
      </c>
      <c r="B64" s="175" t="s">
        <v>1005</v>
      </c>
      <c r="C64" s="176" t="s">
        <v>1004</v>
      </c>
      <c r="D64" s="177">
        <v>70000</v>
      </c>
      <c r="E64" s="178" t="s">
        <v>1002</v>
      </c>
    </row>
    <row r="65" spans="1:5" s="179" customFormat="1" ht="30" customHeight="1">
      <c r="A65" s="174">
        <v>62</v>
      </c>
      <c r="B65" s="175" t="s">
        <v>1006</v>
      </c>
      <c r="C65" s="176" t="s">
        <v>1004</v>
      </c>
      <c r="D65" s="177">
        <v>35000</v>
      </c>
      <c r="E65" s="178" t="s">
        <v>1002</v>
      </c>
    </row>
    <row r="66" spans="1:5" s="179" customFormat="1" ht="30" customHeight="1">
      <c r="A66" s="174">
        <v>63</v>
      </c>
      <c r="B66" s="175" t="s">
        <v>1007</v>
      </c>
      <c r="C66" s="176" t="s">
        <v>1004</v>
      </c>
      <c r="D66" s="177">
        <v>35000</v>
      </c>
      <c r="E66" s="178" t="s">
        <v>1002</v>
      </c>
    </row>
    <row r="67" spans="1:5" s="179" customFormat="1" ht="30" customHeight="1">
      <c r="A67" s="174">
        <v>64</v>
      </c>
      <c r="B67" s="175" t="s">
        <v>1008</v>
      </c>
      <c r="C67" s="176" t="s">
        <v>1004</v>
      </c>
      <c r="D67" s="177">
        <v>15000</v>
      </c>
      <c r="E67" s="178" t="s">
        <v>1002</v>
      </c>
    </row>
    <row r="68" spans="1:5" s="179" customFormat="1" ht="30" customHeight="1">
      <c r="A68" s="174">
        <v>65</v>
      </c>
      <c r="B68" s="175" t="s">
        <v>683</v>
      </c>
      <c r="C68" s="176" t="s">
        <v>1009</v>
      </c>
      <c r="D68" s="177">
        <v>56000</v>
      </c>
      <c r="E68" s="178" t="s">
        <v>1002</v>
      </c>
    </row>
    <row r="69" spans="1:5" s="179" customFormat="1" ht="30" customHeight="1">
      <c r="A69" s="174">
        <v>66</v>
      </c>
      <c r="B69" s="175" t="s">
        <v>676</v>
      </c>
      <c r="C69" s="176" t="s">
        <v>1010</v>
      </c>
      <c r="D69" s="177">
        <v>55000</v>
      </c>
      <c r="E69" s="178" t="s">
        <v>1002</v>
      </c>
    </row>
    <row r="70" spans="1:5" s="179" customFormat="1" ht="30" customHeight="1">
      <c r="A70" s="174">
        <v>67</v>
      </c>
      <c r="B70" s="175" t="s">
        <v>1011</v>
      </c>
      <c r="C70" s="176" t="s">
        <v>1012</v>
      </c>
      <c r="D70" s="177">
        <v>33500</v>
      </c>
      <c r="E70" s="178" t="s">
        <v>1002</v>
      </c>
    </row>
    <row r="71" spans="1:5" s="179" customFormat="1" ht="30" customHeight="1">
      <c r="A71" s="174">
        <v>68</v>
      </c>
      <c r="B71" s="175" t="s">
        <v>1013</v>
      </c>
      <c r="C71" s="176" t="s">
        <v>1012</v>
      </c>
      <c r="D71" s="177">
        <v>56000</v>
      </c>
      <c r="E71" s="178" t="s">
        <v>1002</v>
      </c>
    </row>
    <row r="72" spans="1:5" s="179" customFormat="1" ht="30" customHeight="1">
      <c r="A72" s="174">
        <v>69</v>
      </c>
      <c r="B72" s="175" t="s">
        <v>1014</v>
      </c>
      <c r="C72" s="176" t="s">
        <v>1015</v>
      </c>
      <c r="D72" s="177">
        <v>40000</v>
      </c>
      <c r="E72" s="178" t="s">
        <v>1002</v>
      </c>
    </row>
    <row r="73" spans="1:5" s="179" customFormat="1" ht="30" customHeight="1">
      <c r="A73" s="174">
        <v>70</v>
      </c>
      <c r="B73" s="175" t="s">
        <v>678</v>
      </c>
      <c r="C73" s="176" t="s">
        <v>1015</v>
      </c>
      <c r="D73" s="177">
        <v>50000</v>
      </c>
      <c r="E73" s="178" t="s">
        <v>1002</v>
      </c>
    </row>
    <row r="74" spans="1:5" s="179" customFormat="1" ht="30" customHeight="1">
      <c r="A74" s="174">
        <v>71</v>
      </c>
      <c r="B74" s="180" t="s">
        <v>1016</v>
      </c>
      <c r="C74" s="181" t="s">
        <v>255</v>
      </c>
      <c r="D74" s="182">
        <v>35000</v>
      </c>
      <c r="E74" s="178" t="s">
        <v>1002</v>
      </c>
    </row>
    <row r="75" spans="1:5" s="179" customFormat="1" ht="30" customHeight="1">
      <c r="A75" s="174">
        <v>72</v>
      </c>
      <c r="B75" s="180" t="s">
        <v>1017</v>
      </c>
      <c r="C75" s="181" t="s">
        <v>255</v>
      </c>
      <c r="D75" s="182">
        <v>60000</v>
      </c>
      <c r="E75" s="178" t="s">
        <v>1002</v>
      </c>
    </row>
    <row r="76" spans="1:5" s="179" customFormat="1" ht="30" customHeight="1">
      <c r="A76" s="174">
        <v>73</v>
      </c>
      <c r="B76" s="175" t="s">
        <v>1018</v>
      </c>
      <c r="C76" s="176" t="s">
        <v>927</v>
      </c>
      <c r="D76" s="177">
        <v>25000</v>
      </c>
      <c r="E76" s="178" t="s">
        <v>1019</v>
      </c>
    </row>
    <row r="77" spans="1:5" s="179" customFormat="1" ht="30" customHeight="1">
      <c r="A77" s="174">
        <v>74</v>
      </c>
      <c r="B77" s="175" t="s">
        <v>1020</v>
      </c>
      <c r="C77" s="176" t="s">
        <v>1021</v>
      </c>
      <c r="D77" s="177">
        <v>39000</v>
      </c>
      <c r="E77" s="178" t="s">
        <v>1019</v>
      </c>
    </row>
    <row r="78" spans="1:5" s="179" customFormat="1" ht="30" customHeight="1">
      <c r="A78" s="174">
        <v>75</v>
      </c>
      <c r="B78" s="175" t="s">
        <v>1022</v>
      </c>
      <c r="C78" s="176" t="s">
        <v>1021</v>
      </c>
      <c r="D78" s="177">
        <v>39000</v>
      </c>
      <c r="E78" s="178" t="s">
        <v>1019</v>
      </c>
    </row>
    <row r="79" spans="1:5" s="179" customFormat="1" ht="30" customHeight="1">
      <c r="A79" s="174">
        <v>76</v>
      </c>
      <c r="B79" s="180" t="s">
        <v>1023</v>
      </c>
      <c r="C79" s="181" t="s">
        <v>11</v>
      </c>
      <c r="D79" s="182">
        <v>25000</v>
      </c>
      <c r="E79" s="178" t="s">
        <v>1019</v>
      </c>
    </row>
    <row r="80" spans="1:5" s="179" customFormat="1" ht="30" customHeight="1">
      <c r="A80" s="174">
        <v>77</v>
      </c>
      <c r="B80" s="180" t="s">
        <v>1024</v>
      </c>
      <c r="C80" s="181" t="s">
        <v>206</v>
      </c>
      <c r="D80" s="182">
        <v>14450</v>
      </c>
      <c r="E80" s="178" t="s">
        <v>1019</v>
      </c>
    </row>
    <row r="81" spans="1:5" s="179" customFormat="1" ht="30" customHeight="1">
      <c r="A81" s="174">
        <v>78</v>
      </c>
      <c r="B81" s="180" t="s">
        <v>1025</v>
      </c>
      <c r="C81" s="181" t="s">
        <v>9</v>
      </c>
      <c r="D81" s="182">
        <v>90000</v>
      </c>
      <c r="E81" s="178" t="s">
        <v>1019</v>
      </c>
    </row>
    <row r="82" spans="1:5" s="179" customFormat="1" ht="30" customHeight="1">
      <c r="A82" s="174">
        <v>79</v>
      </c>
      <c r="B82" s="175" t="s">
        <v>1026</v>
      </c>
      <c r="C82" s="176" t="s">
        <v>1027</v>
      </c>
      <c r="D82" s="177">
        <v>25000</v>
      </c>
      <c r="E82" s="178" t="s">
        <v>1028</v>
      </c>
    </row>
    <row r="83" spans="1:5" s="179" customFormat="1" ht="30" customHeight="1">
      <c r="A83" s="174">
        <v>80</v>
      </c>
      <c r="B83" s="180" t="s">
        <v>1029</v>
      </c>
      <c r="C83" s="181" t="s">
        <v>1030</v>
      </c>
      <c r="D83" s="182">
        <v>2000</v>
      </c>
      <c r="E83" s="180" t="s">
        <v>1031</v>
      </c>
    </row>
    <row r="84" spans="1:5" s="179" customFormat="1" ht="30" customHeight="1">
      <c r="A84" s="174">
        <v>81</v>
      </c>
      <c r="B84" s="180" t="s">
        <v>1032</v>
      </c>
      <c r="C84" s="181" t="s">
        <v>1030</v>
      </c>
      <c r="D84" s="182">
        <v>2000</v>
      </c>
      <c r="E84" s="180" t="s">
        <v>1031</v>
      </c>
    </row>
    <row r="85" spans="1:5" s="179" customFormat="1" ht="30" customHeight="1">
      <c r="A85" s="174">
        <v>82</v>
      </c>
      <c r="B85" s="175" t="s">
        <v>1033</v>
      </c>
      <c r="C85" s="176" t="s">
        <v>964</v>
      </c>
      <c r="D85" s="177">
        <v>3570</v>
      </c>
      <c r="E85" s="178" t="s">
        <v>1034</v>
      </c>
    </row>
    <row r="86" spans="1:5" s="179" customFormat="1" ht="30" customHeight="1">
      <c r="A86" s="174">
        <v>83</v>
      </c>
      <c r="B86" s="175" t="s">
        <v>1035</v>
      </c>
      <c r="C86" s="176" t="s">
        <v>964</v>
      </c>
      <c r="D86" s="177">
        <v>3570</v>
      </c>
      <c r="E86" s="178" t="s">
        <v>1034</v>
      </c>
    </row>
    <row r="87" spans="1:5" s="179" customFormat="1" ht="30" customHeight="1">
      <c r="A87" s="415">
        <v>84</v>
      </c>
      <c r="B87" s="417" t="s">
        <v>1036</v>
      </c>
      <c r="C87" s="419" t="s">
        <v>1037</v>
      </c>
      <c r="D87" s="182">
        <v>5000</v>
      </c>
      <c r="E87" s="178" t="s">
        <v>1034</v>
      </c>
    </row>
    <row r="88" spans="1:5" s="179" customFormat="1" ht="30" customHeight="1">
      <c r="A88" s="416"/>
      <c r="B88" s="418"/>
      <c r="C88" s="420"/>
      <c r="D88" s="182">
        <v>25500</v>
      </c>
      <c r="E88" s="178" t="s">
        <v>1038</v>
      </c>
    </row>
    <row r="89" spans="1:5" s="179" customFormat="1" ht="30" customHeight="1">
      <c r="A89" s="174">
        <v>85</v>
      </c>
      <c r="B89" s="175" t="s">
        <v>1039</v>
      </c>
      <c r="C89" s="176" t="s">
        <v>1040</v>
      </c>
      <c r="D89" s="177">
        <v>15000</v>
      </c>
      <c r="E89" s="178" t="s">
        <v>1038</v>
      </c>
    </row>
    <row r="90" spans="1:5" s="179" customFormat="1" ht="30" customHeight="1">
      <c r="A90" s="174">
        <v>86</v>
      </c>
      <c r="B90" s="175" t="s">
        <v>1041</v>
      </c>
      <c r="C90" s="176" t="s">
        <v>1042</v>
      </c>
      <c r="D90" s="177">
        <v>25000</v>
      </c>
      <c r="E90" s="178" t="s">
        <v>1038</v>
      </c>
    </row>
    <row r="91" spans="1:5" s="179" customFormat="1" ht="30" customHeight="1">
      <c r="A91" s="174">
        <v>87</v>
      </c>
      <c r="B91" s="175" t="s">
        <v>1043</v>
      </c>
      <c r="C91" s="176" t="s">
        <v>987</v>
      </c>
      <c r="D91" s="177">
        <v>19000</v>
      </c>
      <c r="E91" s="178" t="s">
        <v>1038</v>
      </c>
    </row>
    <row r="92" spans="1:5" s="179" customFormat="1" ht="30" customHeight="1">
      <c r="A92" s="174">
        <v>88</v>
      </c>
      <c r="B92" s="175" t="s">
        <v>1044</v>
      </c>
      <c r="C92" s="176" t="s">
        <v>1045</v>
      </c>
      <c r="D92" s="177">
        <v>20000</v>
      </c>
      <c r="E92" s="178" t="s">
        <v>1038</v>
      </c>
    </row>
    <row r="93" spans="1:5" s="179" customFormat="1" ht="30" customHeight="1">
      <c r="A93" s="174">
        <v>89</v>
      </c>
      <c r="B93" s="175" t="s">
        <v>1046</v>
      </c>
      <c r="C93" s="176" t="s">
        <v>1047</v>
      </c>
      <c r="D93" s="177">
        <v>45000</v>
      </c>
      <c r="E93" s="178" t="s">
        <v>1038</v>
      </c>
    </row>
    <row r="94" spans="1:5" s="179" customFormat="1" ht="30" customHeight="1">
      <c r="A94" s="174">
        <v>90</v>
      </c>
      <c r="B94" s="180" t="s">
        <v>1048</v>
      </c>
      <c r="C94" s="181" t="s">
        <v>1037</v>
      </c>
      <c r="D94" s="182">
        <v>2000</v>
      </c>
      <c r="E94" s="183" t="s">
        <v>1049</v>
      </c>
    </row>
    <row r="95" spans="1:5" s="179" customFormat="1" ht="30" customHeight="1">
      <c r="A95" s="174">
        <v>91</v>
      </c>
      <c r="B95" s="180" t="s">
        <v>1050</v>
      </c>
      <c r="C95" s="181" t="s">
        <v>1051</v>
      </c>
      <c r="D95" s="182">
        <v>2000</v>
      </c>
      <c r="E95" s="183" t="s">
        <v>1049</v>
      </c>
    </row>
    <row r="96" spans="1:5" s="179" customFormat="1" ht="30" customHeight="1">
      <c r="A96" s="174">
        <v>92</v>
      </c>
      <c r="B96" s="180" t="s">
        <v>1052</v>
      </c>
      <c r="C96" s="181" t="s">
        <v>1053</v>
      </c>
      <c r="D96" s="182">
        <v>2000</v>
      </c>
      <c r="E96" s="183" t="s">
        <v>1049</v>
      </c>
    </row>
    <row r="97" spans="1:5" s="179" customFormat="1" ht="30" customHeight="1">
      <c r="A97" s="174">
        <v>93</v>
      </c>
      <c r="B97" s="180" t="s">
        <v>1054</v>
      </c>
      <c r="C97" s="181" t="s">
        <v>1055</v>
      </c>
      <c r="D97" s="182">
        <v>2000</v>
      </c>
      <c r="E97" s="183" t="s">
        <v>1049</v>
      </c>
    </row>
    <row r="98" spans="1:5" s="179" customFormat="1" ht="30" customHeight="1">
      <c r="A98" s="174">
        <v>94</v>
      </c>
      <c r="B98" s="180" t="s">
        <v>1056</v>
      </c>
      <c r="C98" s="181" t="s">
        <v>1051</v>
      </c>
      <c r="D98" s="182">
        <v>2000</v>
      </c>
      <c r="E98" s="183" t="s">
        <v>1049</v>
      </c>
    </row>
    <row r="99" spans="1:5" s="179" customFormat="1" ht="30" customHeight="1">
      <c r="A99" s="174">
        <v>95</v>
      </c>
      <c r="B99" s="180" t="s">
        <v>1057</v>
      </c>
      <c r="C99" s="181" t="s">
        <v>1053</v>
      </c>
      <c r="D99" s="182">
        <v>2000</v>
      </c>
      <c r="E99" s="183" t="s">
        <v>1049</v>
      </c>
    </row>
    <row r="100" spans="1:5" s="179" customFormat="1" ht="30" customHeight="1">
      <c r="A100" s="174">
        <v>96</v>
      </c>
      <c r="B100" s="180" t="s">
        <v>1058</v>
      </c>
      <c r="C100" s="181" t="s">
        <v>1051</v>
      </c>
      <c r="D100" s="182">
        <v>2000</v>
      </c>
      <c r="E100" s="183" t="s">
        <v>1049</v>
      </c>
    </row>
    <row r="101" spans="1:5" s="179" customFormat="1" ht="30" customHeight="1">
      <c r="A101" s="174">
        <v>97</v>
      </c>
      <c r="B101" s="180" t="s">
        <v>1059</v>
      </c>
      <c r="C101" s="181" t="s">
        <v>1053</v>
      </c>
      <c r="D101" s="182">
        <v>2000</v>
      </c>
      <c r="E101" s="183" t="s">
        <v>1049</v>
      </c>
    </row>
    <row r="102" spans="1:5" s="179" customFormat="1" ht="30" customHeight="1">
      <c r="A102" s="174">
        <v>98</v>
      </c>
      <c r="B102" s="180" t="s">
        <v>1060</v>
      </c>
      <c r="C102" s="181" t="s">
        <v>1051</v>
      </c>
      <c r="D102" s="182">
        <v>2000</v>
      </c>
      <c r="E102" s="183" t="s">
        <v>1049</v>
      </c>
    </row>
    <row r="103" spans="1:5" s="179" customFormat="1" ht="30" customHeight="1">
      <c r="A103" s="174">
        <v>99</v>
      </c>
      <c r="B103" s="180" t="s">
        <v>92</v>
      </c>
      <c r="C103" s="181" t="s">
        <v>1051</v>
      </c>
      <c r="D103" s="182">
        <v>2000</v>
      </c>
      <c r="E103" s="183" t="s">
        <v>1049</v>
      </c>
    </row>
    <row r="104" spans="1:5" s="179" customFormat="1" ht="30" customHeight="1">
      <c r="A104" s="174">
        <v>100</v>
      </c>
      <c r="B104" s="180" t="s">
        <v>1061</v>
      </c>
      <c r="C104" s="181" t="s">
        <v>1053</v>
      </c>
      <c r="D104" s="182">
        <v>2000</v>
      </c>
      <c r="E104" s="183" t="s">
        <v>1049</v>
      </c>
    </row>
    <row r="105" spans="1:5" s="179" customFormat="1" ht="30" customHeight="1">
      <c r="A105" s="174">
        <v>101</v>
      </c>
      <c r="B105" s="180" t="s">
        <v>1062</v>
      </c>
      <c r="C105" s="181" t="s">
        <v>1051</v>
      </c>
      <c r="D105" s="182">
        <v>2000</v>
      </c>
      <c r="E105" s="183" t="s">
        <v>1049</v>
      </c>
    </row>
    <row r="106" spans="1:5" s="179" customFormat="1" ht="30" customHeight="1">
      <c r="A106" s="174">
        <v>102</v>
      </c>
      <c r="B106" s="180" t="s">
        <v>257</v>
      </c>
      <c r="C106" s="181" t="s">
        <v>1063</v>
      </c>
      <c r="D106" s="182">
        <f>5496+5066+21981</f>
        <v>32543</v>
      </c>
      <c r="E106" s="180" t="s">
        <v>1064</v>
      </c>
    </row>
    <row r="107" spans="1:5" s="179" customFormat="1" ht="30" customHeight="1">
      <c r="A107" s="174">
        <v>103</v>
      </c>
      <c r="B107" s="180" t="s">
        <v>1065</v>
      </c>
      <c r="C107" s="181" t="s">
        <v>1051</v>
      </c>
      <c r="D107" s="182">
        <v>2650</v>
      </c>
      <c r="E107" s="184" t="s">
        <v>1066</v>
      </c>
    </row>
    <row r="108" spans="1:5" s="179" customFormat="1" ht="30" customHeight="1">
      <c r="A108" s="174">
        <v>104</v>
      </c>
      <c r="B108" s="180" t="s">
        <v>1067</v>
      </c>
      <c r="C108" s="181" t="s">
        <v>1051</v>
      </c>
      <c r="D108" s="182">
        <v>1225</v>
      </c>
      <c r="E108" s="184" t="s">
        <v>1066</v>
      </c>
    </row>
    <row r="109" spans="1:5" s="179" customFormat="1" ht="30" customHeight="1">
      <c r="A109" s="174">
        <v>105</v>
      </c>
      <c r="B109" s="180" t="s">
        <v>222</v>
      </c>
      <c r="C109" s="181" t="s">
        <v>1068</v>
      </c>
      <c r="D109" s="182">
        <v>33560</v>
      </c>
      <c r="E109" s="184" t="s">
        <v>1069</v>
      </c>
    </row>
    <row r="110" spans="1:5" s="179" customFormat="1" ht="30" customHeight="1">
      <c r="A110" s="174">
        <v>106</v>
      </c>
      <c r="B110" s="180" t="s">
        <v>688</v>
      </c>
      <c r="C110" s="181" t="s">
        <v>1068</v>
      </c>
      <c r="D110" s="182">
        <v>31277</v>
      </c>
      <c r="E110" s="184" t="s">
        <v>1069</v>
      </c>
    </row>
    <row r="111" spans="1:5" s="179" customFormat="1" ht="30" customHeight="1">
      <c r="A111" s="174">
        <v>107</v>
      </c>
      <c r="B111" s="180" t="s">
        <v>1070</v>
      </c>
      <c r="C111" s="181" t="s">
        <v>1068</v>
      </c>
      <c r="D111" s="182">
        <v>18322</v>
      </c>
      <c r="E111" s="184" t="s">
        <v>1069</v>
      </c>
    </row>
    <row r="112" spans="1:5" s="179" customFormat="1" ht="30" customHeight="1">
      <c r="A112" s="174">
        <v>108</v>
      </c>
      <c r="B112" s="180" t="s">
        <v>1071</v>
      </c>
      <c r="C112" s="181" t="s">
        <v>1068</v>
      </c>
      <c r="D112" s="182">
        <v>20146</v>
      </c>
      <c r="E112" s="184" t="s">
        <v>1069</v>
      </c>
    </row>
    <row r="113" spans="1:5" s="179" customFormat="1" ht="30" customHeight="1">
      <c r="A113" s="174">
        <v>109</v>
      </c>
      <c r="B113" s="175" t="s">
        <v>1072</v>
      </c>
      <c r="C113" s="176" t="s">
        <v>1073</v>
      </c>
      <c r="D113" s="177">
        <v>12300</v>
      </c>
      <c r="E113" s="178" t="s">
        <v>1074</v>
      </c>
    </row>
    <row r="114" spans="1:5" s="179" customFormat="1" ht="30" customHeight="1">
      <c r="A114" s="174">
        <v>110</v>
      </c>
      <c r="B114" s="175" t="s">
        <v>1075</v>
      </c>
      <c r="C114" s="176" t="s">
        <v>1073</v>
      </c>
      <c r="D114" s="177">
        <v>5000</v>
      </c>
      <c r="E114" s="178" t="s">
        <v>1074</v>
      </c>
    </row>
    <row r="115" spans="1:5" s="179" customFormat="1" ht="30" customHeight="1">
      <c r="A115" s="174">
        <v>111</v>
      </c>
      <c r="B115" s="175" t="s">
        <v>1076</v>
      </c>
      <c r="C115" s="176" t="s">
        <v>1073</v>
      </c>
      <c r="D115" s="177">
        <v>5000</v>
      </c>
      <c r="E115" s="178" t="s">
        <v>1074</v>
      </c>
    </row>
    <row r="116" spans="1:5" s="179" customFormat="1" ht="30" customHeight="1">
      <c r="A116" s="174">
        <v>112</v>
      </c>
      <c r="B116" s="175" t="s">
        <v>1077</v>
      </c>
      <c r="C116" s="176" t="s">
        <v>1073</v>
      </c>
      <c r="D116" s="177">
        <v>5000</v>
      </c>
      <c r="E116" s="178" t="s">
        <v>1074</v>
      </c>
    </row>
    <row r="117" spans="1:5" s="179" customFormat="1" ht="30" customHeight="1">
      <c r="A117" s="174">
        <v>113</v>
      </c>
      <c r="B117" s="175" t="s">
        <v>1078</v>
      </c>
      <c r="C117" s="176" t="s">
        <v>1073</v>
      </c>
      <c r="D117" s="177">
        <v>5000</v>
      </c>
      <c r="E117" s="178" t="s">
        <v>1074</v>
      </c>
    </row>
    <row r="118" spans="1:5" s="179" customFormat="1" ht="30" customHeight="1">
      <c r="A118" s="174">
        <v>114</v>
      </c>
      <c r="B118" s="175" t="s">
        <v>706</v>
      </c>
      <c r="C118" s="176" t="s">
        <v>1073</v>
      </c>
      <c r="D118" s="177">
        <v>5000</v>
      </c>
      <c r="E118" s="178" t="s">
        <v>1074</v>
      </c>
    </row>
    <row r="119" spans="1:5" s="179" customFormat="1" ht="30" customHeight="1">
      <c r="A119" s="174">
        <v>115</v>
      </c>
      <c r="B119" s="175" t="s">
        <v>1079</v>
      </c>
      <c r="C119" s="176" t="s">
        <v>1073</v>
      </c>
      <c r="D119" s="177">
        <v>5000</v>
      </c>
      <c r="E119" s="178" t="s">
        <v>1074</v>
      </c>
    </row>
    <row r="120" spans="1:5" s="179" customFormat="1" ht="30" customHeight="1">
      <c r="A120" s="174">
        <v>116</v>
      </c>
      <c r="B120" s="175" t="s">
        <v>1080</v>
      </c>
      <c r="C120" s="176" t="s">
        <v>1073</v>
      </c>
      <c r="D120" s="177">
        <v>12300</v>
      </c>
      <c r="E120" s="178" t="s">
        <v>1074</v>
      </c>
    </row>
    <row r="121" spans="1:5" s="179" customFormat="1" ht="30" customHeight="1">
      <c r="A121" s="174">
        <v>117</v>
      </c>
      <c r="B121" s="175" t="s">
        <v>1081</v>
      </c>
      <c r="C121" s="176" t="s">
        <v>1073</v>
      </c>
      <c r="D121" s="177">
        <v>5000</v>
      </c>
      <c r="E121" s="178" t="s">
        <v>1074</v>
      </c>
    </row>
    <row r="122" spans="1:5" s="179" customFormat="1" ht="30" customHeight="1">
      <c r="A122" s="174">
        <v>118</v>
      </c>
      <c r="B122" s="175" t="s">
        <v>1082</v>
      </c>
      <c r="C122" s="176" t="s">
        <v>1073</v>
      </c>
      <c r="D122" s="177">
        <v>5000</v>
      </c>
      <c r="E122" s="178" t="s">
        <v>1074</v>
      </c>
    </row>
    <row r="123" spans="1:5" s="179" customFormat="1" ht="30" customHeight="1">
      <c r="A123" s="174">
        <v>119</v>
      </c>
      <c r="B123" s="175" t="s">
        <v>1083</v>
      </c>
      <c r="C123" s="176" t="s">
        <v>1073</v>
      </c>
      <c r="D123" s="177">
        <v>5000</v>
      </c>
      <c r="E123" s="178" t="s">
        <v>1074</v>
      </c>
    </row>
    <row r="124" spans="1:5" s="179" customFormat="1" ht="30" customHeight="1">
      <c r="A124" s="174">
        <v>120</v>
      </c>
      <c r="B124" s="175" t="s">
        <v>1084</v>
      </c>
      <c r="C124" s="176" t="s">
        <v>1073</v>
      </c>
      <c r="D124" s="177">
        <v>5000</v>
      </c>
      <c r="E124" s="178" t="s">
        <v>1074</v>
      </c>
    </row>
    <row r="125" spans="1:5" s="179" customFormat="1" ht="30" customHeight="1">
      <c r="A125" s="174">
        <v>121</v>
      </c>
      <c r="B125" s="175" t="s">
        <v>1085</v>
      </c>
      <c r="C125" s="176" t="s">
        <v>1073</v>
      </c>
      <c r="D125" s="177">
        <v>5000</v>
      </c>
      <c r="E125" s="178" t="s">
        <v>1074</v>
      </c>
    </row>
    <row r="126" spans="1:5" s="179" customFormat="1" ht="30" customHeight="1">
      <c r="A126" s="174">
        <v>122</v>
      </c>
      <c r="B126" s="175" t="s">
        <v>1086</v>
      </c>
      <c r="C126" s="176" t="s">
        <v>1073</v>
      </c>
      <c r="D126" s="177">
        <v>5000</v>
      </c>
      <c r="E126" s="178" t="s">
        <v>1074</v>
      </c>
    </row>
    <row r="127" spans="1:5" s="179" customFormat="1" ht="30" customHeight="1">
      <c r="A127" s="174">
        <v>123</v>
      </c>
      <c r="B127" s="175" t="s">
        <v>1087</v>
      </c>
      <c r="C127" s="176" t="s">
        <v>1073</v>
      </c>
      <c r="D127" s="177">
        <v>5000</v>
      </c>
      <c r="E127" s="178" t="s">
        <v>1074</v>
      </c>
    </row>
    <row r="128" spans="1:5" s="179" customFormat="1" ht="30" customHeight="1">
      <c r="A128" s="174">
        <v>124</v>
      </c>
      <c r="B128" s="175" t="s">
        <v>1088</v>
      </c>
      <c r="C128" s="176" t="s">
        <v>1073</v>
      </c>
      <c r="D128" s="177">
        <v>5000</v>
      </c>
      <c r="E128" s="178" t="s">
        <v>1074</v>
      </c>
    </row>
    <row r="129" spans="1:5" s="179" customFormat="1" ht="30" customHeight="1">
      <c r="A129" s="174">
        <v>125</v>
      </c>
      <c r="B129" s="175" t="s">
        <v>1089</v>
      </c>
      <c r="C129" s="176" t="s">
        <v>1073</v>
      </c>
      <c r="D129" s="177">
        <v>5000</v>
      </c>
      <c r="E129" s="178" t="s">
        <v>1074</v>
      </c>
    </row>
    <row r="130" spans="1:5" s="179" customFormat="1" ht="30" customHeight="1">
      <c r="A130" s="174">
        <v>126</v>
      </c>
      <c r="B130" s="175" t="s">
        <v>1090</v>
      </c>
      <c r="C130" s="176" t="s">
        <v>1073</v>
      </c>
      <c r="D130" s="177">
        <v>5000</v>
      </c>
      <c r="E130" s="178" t="s">
        <v>1074</v>
      </c>
    </row>
    <row r="131" spans="1:5" s="179" customFormat="1" ht="30" customHeight="1">
      <c r="A131" s="174">
        <v>127</v>
      </c>
      <c r="B131" s="175" t="s">
        <v>1091</v>
      </c>
      <c r="C131" s="176" t="s">
        <v>1073</v>
      </c>
      <c r="D131" s="177">
        <v>5000</v>
      </c>
      <c r="E131" s="178" t="s">
        <v>1074</v>
      </c>
    </row>
    <row r="132" spans="1:5" s="179" customFormat="1" ht="30" customHeight="1">
      <c r="A132" s="174">
        <v>128</v>
      </c>
      <c r="B132" s="175" t="s">
        <v>1092</v>
      </c>
      <c r="C132" s="176" t="s">
        <v>1073</v>
      </c>
      <c r="D132" s="177">
        <v>5000</v>
      </c>
      <c r="E132" s="178" t="s">
        <v>1074</v>
      </c>
    </row>
    <row r="133" spans="1:5" s="179" customFormat="1" ht="30" customHeight="1">
      <c r="A133" s="174">
        <v>129</v>
      </c>
      <c r="B133" s="175" t="s">
        <v>1093</v>
      </c>
      <c r="C133" s="176" t="s">
        <v>1073</v>
      </c>
      <c r="D133" s="177">
        <v>5000</v>
      </c>
      <c r="E133" s="178" t="s">
        <v>1074</v>
      </c>
    </row>
    <row r="134" spans="1:5" s="179" customFormat="1" ht="30" customHeight="1">
      <c r="A134" s="174">
        <v>130</v>
      </c>
      <c r="B134" s="175" t="s">
        <v>1094</v>
      </c>
      <c r="C134" s="176" t="s">
        <v>1073</v>
      </c>
      <c r="D134" s="177">
        <v>5000</v>
      </c>
      <c r="E134" s="178" t="s">
        <v>1074</v>
      </c>
    </row>
    <row r="135" spans="1:5" s="179" customFormat="1" ht="30" customHeight="1">
      <c r="A135" s="174">
        <v>131</v>
      </c>
      <c r="B135" s="175" t="s">
        <v>1095</v>
      </c>
      <c r="C135" s="176" t="s">
        <v>1073</v>
      </c>
      <c r="D135" s="177">
        <v>5000</v>
      </c>
      <c r="E135" s="178" t="s">
        <v>1074</v>
      </c>
    </row>
    <row r="136" spans="1:5" s="179" customFormat="1" ht="30" customHeight="1">
      <c r="A136" s="174">
        <v>132</v>
      </c>
      <c r="B136" s="175" t="s">
        <v>1096</v>
      </c>
      <c r="C136" s="176" t="s">
        <v>1073</v>
      </c>
      <c r="D136" s="177">
        <v>5000</v>
      </c>
      <c r="E136" s="178" t="s">
        <v>1074</v>
      </c>
    </row>
    <row r="137" spans="1:5" s="179" customFormat="1" ht="30" customHeight="1">
      <c r="A137" s="174">
        <v>133</v>
      </c>
      <c r="B137" s="175" t="s">
        <v>1097</v>
      </c>
      <c r="C137" s="176" t="s">
        <v>1073</v>
      </c>
      <c r="D137" s="177">
        <v>5000</v>
      </c>
      <c r="E137" s="178" t="s">
        <v>1074</v>
      </c>
    </row>
    <row r="138" spans="1:5" s="179" customFormat="1" ht="30" customHeight="1">
      <c r="A138" s="174">
        <v>134</v>
      </c>
      <c r="B138" s="175" t="s">
        <v>1098</v>
      </c>
      <c r="C138" s="176" t="s">
        <v>1073</v>
      </c>
      <c r="D138" s="177">
        <v>5000</v>
      </c>
      <c r="E138" s="178" t="s">
        <v>1074</v>
      </c>
    </row>
    <row r="139" spans="1:5" s="179" customFormat="1" ht="30" customHeight="1">
      <c r="A139" s="174">
        <v>135</v>
      </c>
      <c r="B139" s="175" t="s">
        <v>1099</v>
      </c>
      <c r="C139" s="176" t="s">
        <v>1073</v>
      </c>
      <c r="D139" s="177">
        <v>5000</v>
      </c>
      <c r="E139" s="178" t="s">
        <v>1074</v>
      </c>
    </row>
    <row r="140" spans="1:5" s="179" customFormat="1" ht="30" customHeight="1">
      <c r="A140" s="174">
        <v>136</v>
      </c>
      <c r="B140" s="175" t="s">
        <v>1100</v>
      </c>
      <c r="C140" s="176" t="s">
        <v>1073</v>
      </c>
      <c r="D140" s="177">
        <v>5000</v>
      </c>
      <c r="E140" s="178" t="s">
        <v>1074</v>
      </c>
    </row>
    <row r="141" spans="1:5" s="179" customFormat="1" ht="30" customHeight="1">
      <c r="A141" s="174">
        <v>137</v>
      </c>
      <c r="B141" s="175" t="s">
        <v>1101</v>
      </c>
      <c r="C141" s="176" t="s">
        <v>1073</v>
      </c>
      <c r="D141" s="177">
        <v>5000</v>
      </c>
      <c r="E141" s="178" t="s">
        <v>1074</v>
      </c>
    </row>
    <row r="142" spans="1:5" s="179" customFormat="1" ht="30" customHeight="1">
      <c r="A142" s="174">
        <v>138</v>
      </c>
      <c r="B142" s="175" t="s">
        <v>1022</v>
      </c>
      <c r="C142" s="176" t="s">
        <v>1073</v>
      </c>
      <c r="D142" s="177">
        <v>5000</v>
      </c>
      <c r="E142" s="178" t="s">
        <v>1074</v>
      </c>
    </row>
    <row r="143" spans="1:5" s="179" customFormat="1" ht="30" customHeight="1">
      <c r="A143" s="174">
        <v>139</v>
      </c>
      <c r="B143" s="175" t="s">
        <v>1102</v>
      </c>
      <c r="C143" s="176" t="s">
        <v>1103</v>
      </c>
      <c r="D143" s="177">
        <v>5000</v>
      </c>
      <c r="E143" s="178" t="s">
        <v>1074</v>
      </c>
    </row>
    <row r="144" spans="1:5" s="179" customFormat="1" ht="30" customHeight="1">
      <c r="A144" s="174">
        <v>140</v>
      </c>
      <c r="B144" s="175" t="s">
        <v>1104</v>
      </c>
      <c r="C144" s="176" t="s">
        <v>1103</v>
      </c>
      <c r="D144" s="177">
        <v>5000</v>
      </c>
      <c r="E144" s="178" t="s">
        <v>1074</v>
      </c>
    </row>
    <row r="145" spans="1:5" s="179" customFormat="1" ht="30" customHeight="1">
      <c r="A145" s="174">
        <v>141</v>
      </c>
      <c r="B145" s="175" t="s">
        <v>1105</v>
      </c>
      <c r="C145" s="176" t="s">
        <v>1103</v>
      </c>
      <c r="D145" s="177">
        <v>5000</v>
      </c>
      <c r="E145" s="178" t="s">
        <v>1074</v>
      </c>
    </row>
    <row r="146" spans="1:5" s="179" customFormat="1" ht="30" customHeight="1">
      <c r="A146" s="174">
        <v>142</v>
      </c>
      <c r="B146" s="175" t="s">
        <v>1106</v>
      </c>
      <c r="C146" s="176" t="s">
        <v>987</v>
      </c>
      <c r="D146" s="177">
        <v>5000</v>
      </c>
      <c r="E146" s="178" t="s">
        <v>1074</v>
      </c>
    </row>
    <row r="147" spans="1:5" s="179" customFormat="1" ht="30" customHeight="1">
      <c r="A147" s="174">
        <v>143</v>
      </c>
      <c r="B147" s="175" t="s">
        <v>1107</v>
      </c>
      <c r="C147" s="176" t="s">
        <v>987</v>
      </c>
      <c r="D147" s="177">
        <v>5000</v>
      </c>
      <c r="E147" s="178" t="s">
        <v>1074</v>
      </c>
    </row>
    <row r="148" spans="1:5" s="179" customFormat="1" ht="30" customHeight="1">
      <c r="A148" s="174">
        <v>144</v>
      </c>
      <c r="B148" s="175" t="s">
        <v>1108</v>
      </c>
      <c r="C148" s="176" t="s">
        <v>983</v>
      </c>
      <c r="D148" s="177">
        <v>5000</v>
      </c>
      <c r="E148" s="178" t="s">
        <v>1074</v>
      </c>
    </row>
    <row r="149" spans="1:5" s="179" customFormat="1" ht="30" customHeight="1">
      <c r="A149" s="174">
        <v>145</v>
      </c>
      <c r="B149" s="175" t="s">
        <v>1109</v>
      </c>
      <c r="C149" s="176" t="s">
        <v>983</v>
      </c>
      <c r="D149" s="177">
        <v>5000</v>
      </c>
      <c r="E149" s="178" t="s">
        <v>1074</v>
      </c>
    </row>
    <row r="150" spans="1:5" s="179" customFormat="1" ht="30" customHeight="1">
      <c r="A150" s="174">
        <v>146</v>
      </c>
      <c r="B150" s="175" t="s">
        <v>1110</v>
      </c>
      <c r="C150" s="176" t="s">
        <v>983</v>
      </c>
      <c r="D150" s="177">
        <v>5000</v>
      </c>
      <c r="E150" s="178" t="s">
        <v>1074</v>
      </c>
    </row>
    <row r="151" spans="1:5" s="179" customFormat="1" ht="30" customHeight="1">
      <c r="A151" s="174">
        <v>147</v>
      </c>
      <c r="B151" s="175" t="s">
        <v>1111</v>
      </c>
      <c r="C151" s="176" t="s">
        <v>983</v>
      </c>
      <c r="D151" s="177">
        <v>5000</v>
      </c>
      <c r="E151" s="178" t="s">
        <v>1074</v>
      </c>
    </row>
    <row r="152" spans="1:5" s="179" customFormat="1" ht="30" customHeight="1">
      <c r="A152" s="174">
        <v>148</v>
      </c>
      <c r="B152" s="175" t="s">
        <v>1112</v>
      </c>
      <c r="C152" s="176" t="s">
        <v>983</v>
      </c>
      <c r="D152" s="177">
        <v>5000</v>
      </c>
      <c r="E152" s="178" t="s">
        <v>1074</v>
      </c>
    </row>
    <row r="153" spans="1:5" s="179" customFormat="1" ht="30" customHeight="1">
      <c r="A153" s="174">
        <v>149</v>
      </c>
      <c r="B153" s="175" t="s">
        <v>1113</v>
      </c>
      <c r="C153" s="176" t="s">
        <v>983</v>
      </c>
      <c r="D153" s="177">
        <v>5000</v>
      </c>
      <c r="E153" s="178" t="s">
        <v>1074</v>
      </c>
    </row>
    <row r="154" spans="1:5" s="179" customFormat="1" ht="30" customHeight="1">
      <c r="A154" s="174">
        <v>150</v>
      </c>
      <c r="B154" s="183" t="s">
        <v>1114</v>
      </c>
      <c r="C154" s="176" t="s">
        <v>983</v>
      </c>
      <c r="D154" s="177">
        <v>5000</v>
      </c>
      <c r="E154" s="178" t="s">
        <v>1074</v>
      </c>
    </row>
    <row r="155" spans="1:5" s="179" customFormat="1" ht="30" customHeight="1">
      <c r="A155" s="174">
        <v>151</v>
      </c>
      <c r="B155" s="175" t="s">
        <v>1115</v>
      </c>
      <c r="C155" s="176" t="s">
        <v>983</v>
      </c>
      <c r="D155" s="177">
        <v>7300</v>
      </c>
      <c r="E155" s="178" t="s">
        <v>1074</v>
      </c>
    </row>
    <row r="156" spans="1:5" s="179" customFormat="1" ht="30" customHeight="1">
      <c r="A156" s="174">
        <v>152</v>
      </c>
      <c r="B156" s="175" t="s">
        <v>1116</v>
      </c>
      <c r="C156" s="176" t="s">
        <v>983</v>
      </c>
      <c r="D156" s="177">
        <v>7300</v>
      </c>
      <c r="E156" s="178" t="s">
        <v>1074</v>
      </c>
    </row>
    <row r="157" spans="1:5" s="179" customFormat="1" ht="30" customHeight="1">
      <c r="A157" s="174">
        <v>153</v>
      </c>
      <c r="B157" s="175" t="s">
        <v>1117</v>
      </c>
      <c r="C157" s="176" t="s">
        <v>983</v>
      </c>
      <c r="D157" s="177">
        <v>7300</v>
      </c>
      <c r="E157" s="178" t="s">
        <v>1074</v>
      </c>
    </row>
    <row r="158" spans="1:5" s="179" customFormat="1" ht="30" customHeight="1">
      <c r="A158" s="174">
        <v>154</v>
      </c>
      <c r="B158" s="175" t="s">
        <v>1118</v>
      </c>
      <c r="C158" s="176" t="s">
        <v>1119</v>
      </c>
      <c r="D158" s="177">
        <v>4000</v>
      </c>
      <c r="E158" s="178" t="s">
        <v>1074</v>
      </c>
    </row>
    <row r="159" spans="1:5" s="179" customFormat="1" ht="30" customHeight="1">
      <c r="A159" s="174">
        <v>155</v>
      </c>
      <c r="B159" s="175" t="s">
        <v>1120</v>
      </c>
      <c r="C159" s="176" t="s">
        <v>1119</v>
      </c>
      <c r="D159" s="177">
        <v>4000</v>
      </c>
      <c r="E159" s="178" t="s">
        <v>1074</v>
      </c>
    </row>
    <row r="160" spans="1:5" s="179" customFormat="1" ht="30" customHeight="1">
      <c r="A160" s="174">
        <v>156</v>
      </c>
      <c r="B160" s="175" t="s">
        <v>1086</v>
      </c>
      <c r="C160" s="176" t="s">
        <v>969</v>
      </c>
      <c r="D160" s="177">
        <v>4000</v>
      </c>
      <c r="E160" s="178" t="s">
        <v>1074</v>
      </c>
    </row>
    <row r="161" spans="1:5" s="179" customFormat="1" ht="30" customHeight="1">
      <c r="A161" s="174">
        <v>157</v>
      </c>
      <c r="B161" s="175" t="s">
        <v>1121</v>
      </c>
      <c r="C161" s="176" t="s">
        <v>969</v>
      </c>
      <c r="D161" s="177">
        <v>4000</v>
      </c>
      <c r="E161" s="178" t="s">
        <v>1074</v>
      </c>
    </row>
    <row r="162" spans="1:5" s="179" customFormat="1" ht="30" customHeight="1">
      <c r="A162" s="174">
        <v>158</v>
      </c>
      <c r="B162" s="175" t="s">
        <v>1122</v>
      </c>
      <c r="C162" s="176" t="s">
        <v>969</v>
      </c>
      <c r="D162" s="177">
        <v>4000</v>
      </c>
      <c r="E162" s="178" t="s">
        <v>1074</v>
      </c>
    </row>
    <row r="163" spans="1:5" s="179" customFormat="1" ht="30" customHeight="1">
      <c r="A163" s="174">
        <v>159</v>
      </c>
      <c r="B163" s="175" t="s">
        <v>1123</v>
      </c>
      <c r="C163" s="176" t="s">
        <v>964</v>
      </c>
      <c r="D163" s="177">
        <v>4000</v>
      </c>
      <c r="E163" s="178" t="s">
        <v>1074</v>
      </c>
    </row>
    <row r="164" spans="1:5" s="179" customFormat="1" ht="30" customHeight="1">
      <c r="A164" s="174">
        <v>160</v>
      </c>
      <c r="B164" s="175" t="s">
        <v>1124</v>
      </c>
      <c r="C164" s="176" t="s">
        <v>964</v>
      </c>
      <c r="D164" s="177">
        <v>4000</v>
      </c>
      <c r="E164" s="178" t="s">
        <v>1074</v>
      </c>
    </row>
    <row r="165" spans="1:5" s="179" customFormat="1" ht="30" customHeight="1">
      <c r="A165" s="174">
        <v>161</v>
      </c>
      <c r="B165" s="175" t="s">
        <v>1125</v>
      </c>
      <c r="C165" s="176" t="s">
        <v>953</v>
      </c>
      <c r="D165" s="177">
        <v>4000</v>
      </c>
      <c r="E165" s="178" t="s">
        <v>1074</v>
      </c>
    </row>
    <row r="166" spans="1:5" s="179" customFormat="1" ht="30" customHeight="1">
      <c r="A166" s="174">
        <v>162</v>
      </c>
      <c r="B166" s="175" t="s">
        <v>1126</v>
      </c>
      <c r="C166" s="176" t="s">
        <v>953</v>
      </c>
      <c r="D166" s="177">
        <v>5000</v>
      </c>
      <c r="E166" s="178" t="s">
        <v>1074</v>
      </c>
    </row>
    <row r="167" spans="1:5" s="179" customFormat="1" ht="30" customHeight="1">
      <c r="A167" s="174">
        <v>163</v>
      </c>
      <c r="B167" s="175" t="s">
        <v>1127</v>
      </c>
      <c r="C167" s="176" t="s">
        <v>987</v>
      </c>
      <c r="D167" s="177">
        <v>5000</v>
      </c>
      <c r="E167" s="178" t="s">
        <v>1074</v>
      </c>
    </row>
    <row r="168" spans="1:5" s="179" customFormat="1" ht="30" customHeight="1">
      <c r="A168" s="174">
        <v>164</v>
      </c>
      <c r="B168" s="175" t="s">
        <v>1128</v>
      </c>
      <c r="C168" s="176" t="s">
        <v>987</v>
      </c>
      <c r="D168" s="177">
        <v>5000</v>
      </c>
      <c r="E168" s="178" t="s">
        <v>1074</v>
      </c>
    </row>
    <row r="169" spans="1:5" s="179" customFormat="1" ht="30" customHeight="1">
      <c r="A169" s="174">
        <v>165</v>
      </c>
      <c r="B169" s="175" t="s">
        <v>1129</v>
      </c>
      <c r="C169" s="176" t="s">
        <v>987</v>
      </c>
      <c r="D169" s="177">
        <v>5000</v>
      </c>
      <c r="E169" s="178" t="s">
        <v>1074</v>
      </c>
    </row>
    <row r="170" spans="1:5" s="179" customFormat="1" ht="30" customHeight="1">
      <c r="A170" s="174">
        <v>166</v>
      </c>
      <c r="B170" s="175" t="s">
        <v>1130</v>
      </c>
      <c r="C170" s="176" t="s">
        <v>987</v>
      </c>
      <c r="D170" s="177">
        <v>5000</v>
      </c>
      <c r="E170" s="178" t="s">
        <v>1074</v>
      </c>
    </row>
    <row r="171" spans="1:5" s="179" customFormat="1" ht="30" customHeight="1">
      <c r="A171" s="174">
        <v>167</v>
      </c>
      <c r="B171" s="175" t="s">
        <v>1131</v>
      </c>
      <c r="C171" s="176" t="s">
        <v>1132</v>
      </c>
      <c r="D171" s="177">
        <f>35120+13000</f>
        <v>48120</v>
      </c>
      <c r="E171" s="178" t="s">
        <v>1133</v>
      </c>
    </row>
    <row r="172" spans="1:5" s="179" customFormat="1" ht="30" customHeight="1">
      <c r="A172" s="174">
        <v>168</v>
      </c>
      <c r="B172" s="175" t="s">
        <v>1134</v>
      </c>
      <c r="C172" s="176" t="s">
        <v>9</v>
      </c>
      <c r="D172" s="177">
        <v>20000</v>
      </c>
      <c r="E172" s="178" t="s">
        <v>1135</v>
      </c>
    </row>
    <row r="173" spans="1:5" s="179" customFormat="1" ht="30" customHeight="1">
      <c r="A173" s="174">
        <v>169</v>
      </c>
      <c r="B173" s="175" t="s">
        <v>1136</v>
      </c>
      <c r="C173" s="176" t="s">
        <v>1137</v>
      </c>
      <c r="D173" s="177">
        <v>20000</v>
      </c>
      <c r="E173" s="178" t="s">
        <v>1135</v>
      </c>
    </row>
    <row r="174" spans="1:5" s="179" customFormat="1" ht="30" customHeight="1">
      <c r="A174" s="174">
        <v>170</v>
      </c>
      <c r="B174" s="175" t="s">
        <v>1138</v>
      </c>
      <c r="C174" s="176" t="s">
        <v>1139</v>
      </c>
      <c r="D174" s="177">
        <v>20000</v>
      </c>
      <c r="E174" s="178" t="s">
        <v>1135</v>
      </c>
    </row>
    <row r="175" spans="1:5" s="179" customFormat="1" ht="30" customHeight="1">
      <c r="A175" s="174">
        <v>171</v>
      </c>
      <c r="B175" s="175" t="s">
        <v>1140</v>
      </c>
      <c r="C175" s="176" t="s">
        <v>1141</v>
      </c>
      <c r="D175" s="177">
        <v>20000</v>
      </c>
      <c r="E175" s="178" t="s">
        <v>1135</v>
      </c>
    </row>
    <row r="176" spans="1:5" s="179" customFormat="1" ht="30" customHeight="1">
      <c r="A176" s="174">
        <v>172</v>
      </c>
      <c r="B176" s="175" t="s">
        <v>1112</v>
      </c>
      <c r="C176" s="176" t="s">
        <v>1142</v>
      </c>
      <c r="D176" s="177">
        <v>20000</v>
      </c>
      <c r="E176" s="178" t="s">
        <v>1135</v>
      </c>
    </row>
    <row r="177" spans="4:4" ht="33.75" customHeight="1">
      <c r="D177" s="187">
        <f>SUM(D4:D176)</f>
        <v>4325165</v>
      </c>
    </row>
  </sheetData>
  <mergeCells count="4">
    <mergeCell ref="A1:E1"/>
    <mergeCell ref="A87:A88"/>
    <mergeCell ref="B87:B88"/>
    <mergeCell ref="C87:C8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E429"/>
  <sheetViews>
    <sheetView tabSelected="1" workbookViewId="0">
      <selection activeCell="G2" sqref="G2"/>
    </sheetView>
  </sheetViews>
  <sheetFormatPr defaultRowHeight="14.25"/>
  <cols>
    <col min="1" max="1" width="9.140625" style="190"/>
    <col min="2" max="2" width="25.7109375" style="191" customWidth="1"/>
    <col min="3" max="3" width="21" style="192" customWidth="1"/>
    <col min="4" max="4" width="21.28515625" style="193" customWidth="1"/>
    <col min="5" max="5" width="57" style="191" customWidth="1"/>
    <col min="6" max="16384" width="9.140625" style="190"/>
  </cols>
  <sheetData>
    <row r="2" spans="1:5" ht="32.25" customHeight="1">
      <c r="A2" s="421" t="s">
        <v>1143</v>
      </c>
      <c r="B2" s="421"/>
      <c r="C2" s="421"/>
      <c r="D2" s="421"/>
      <c r="E2" s="421"/>
    </row>
    <row r="3" spans="1:5" ht="15" thickBot="1"/>
    <row r="4" spans="1:5" ht="40.5">
      <c r="A4" s="194" t="s">
        <v>1</v>
      </c>
      <c r="B4" s="194" t="s">
        <v>899</v>
      </c>
      <c r="C4" s="194" t="s">
        <v>900</v>
      </c>
      <c r="D4" s="194" t="s">
        <v>1144</v>
      </c>
      <c r="E4" s="194" t="s">
        <v>1145</v>
      </c>
    </row>
    <row r="5" spans="1:5" ht="30" customHeight="1">
      <c r="A5" s="195">
        <v>1</v>
      </c>
      <c r="B5" s="196" t="s">
        <v>1146</v>
      </c>
      <c r="C5" s="195" t="s">
        <v>600</v>
      </c>
      <c r="D5" s="197">
        <v>14501</v>
      </c>
      <c r="E5" s="198" t="s">
        <v>1147</v>
      </c>
    </row>
    <row r="6" spans="1:5" ht="30" customHeight="1">
      <c r="A6" s="195">
        <v>2</v>
      </c>
      <c r="B6" s="198" t="s">
        <v>1148</v>
      </c>
      <c r="C6" s="195" t="s">
        <v>1149</v>
      </c>
      <c r="D6" s="197">
        <v>20267</v>
      </c>
      <c r="E6" s="198" t="s">
        <v>1150</v>
      </c>
    </row>
    <row r="7" spans="1:5" ht="30" customHeight="1">
      <c r="A7" s="195">
        <v>3</v>
      </c>
      <c r="B7" s="196" t="s">
        <v>942</v>
      </c>
      <c r="C7" s="195" t="s">
        <v>1151</v>
      </c>
      <c r="D7" s="197">
        <v>11000</v>
      </c>
      <c r="E7" s="198" t="s">
        <v>1152</v>
      </c>
    </row>
    <row r="8" spans="1:5" ht="30" customHeight="1">
      <c r="A8" s="195">
        <v>4</v>
      </c>
      <c r="B8" s="198" t="s">
        <v>1153</v>
      </c>
      <c r="C8" s="195" t="s">
        <v>1154</v>
      </c>
      <c r="D8" s="197">
        <v>15000</v>
      </c>
      <c r="E8" s="198" t="s">
        <v>1152</v>
      </c>
    </row>
    <row r="9" spans="1:5" ht="30" customHeight="1">
      <c r="A9" s="195">
        <v>5</v>
      </c>
      <c r="B9" s="198" t="s">
        <v>1155</v>
      </c>
      <c r="C9" s="195" t="s">
        <v>1156</v>
      </c>
      <c r="D9" s="197">
        <v>15000</v>
      </c>
      <c r="E9" s="198" t="s">
        <v>1152</v>
      </c>
    </row>
    <row r="10" spans="1:5" ht="30" customHeight="1">
      <c r="A10" s="195">
        <v>6</v>
      </c>
      <c r="B10" s="198" t="s">
        <v>1157</v>
      </c>
      <c r="C10" s="195" t="s">
        <v>1158</v>
      </c>
      <c r="D10" s="197">
        <v>20000</v>
      </c>
      <c r="E10" s="198" t="s">
        <v>1152</v>
      </c>
    </row>
    <row r="11" spans="1:5" ht="30" customHeight="1">
      <c r="A11" s="195">
        <v>7</v>
      </c>
      <c r="B11" s="198" t="s">
        <v>1159</v>
      </c>
      <c r="C11" s="195" t="s">
        <v>1160</v>
      </c>
      <c r="D11" s="197">
        <v>15000</v>
      </c>
      <c r="E11" s="198" t="s">
        <v>1152</v>
      </c>
    </row>
    <row r="12" spans="1:5" ht="30" customHeight="1">
      <c r="A12" s="195">
        <v>8</v>
      </c>
      <c r="B12" s="198" t="s">
        <v>1161</v>
      </c>
      <c r="C12" s="195" t="s">
        <v>1162</v>
      </c>
      <c r="D12" s="197">
        <v>20000</v>
      </c>
      <c r="E12" s="198" t="s">
        <v>1152</v>
      </c>
    </row>
    <row r="13" spans="1:5" ht="30" customHeight="1">
      <c r="A13" s="195">
        <v>9</v>
      </c>
      <c r="B13" s="198" t="s">
        <v>1163</v>
      </c>
      <c r="C13" s="195" t="s">
        <v>1164</v>
      </c>
      <c r="D13" s="197">
        <v>10000</v>
      </c>
      <c r="E13" s="198" t="s">
        <v>1165</v>
      </c>
    </row>
    <row r="14" spans="1:5" ht="30" customHeight="1">
      <c r="A14" s="195">
        <v>10</v>
      </c>
      <c r="B14" s="198" t="s">
        <v>1166</v>
      </c>
      <c r="C14" s="195" t="s">
        <v>610</v>
      </c>
      <c r="D14" s="197">
        <v>16500</v>
      </c>
      <c r="E14" s="198" t="s">
        <v>1167</v>
      </c>
    </row>
    <row r="15" spans="1:5" ht="30" customHeight="1">
      <c r="A15" s="195">
        <v>11</v>
      </c>
      <c r="B15" s="198" t="s">
        <v>1168</v>
      </c>
      <c r="C15" s="195" t="s">
        <v>1169</v>
      </c>
      <c r="D15" s="197">
        <v>12660</v>
      </c>
      <c r="E15" s="198" t="s">
        <v>1167</v>
      </c>
    </row>
    <row r="16" spans="1:5" ht="30" customHeight="1">
      <c r="A16" s="195">
        <v>12</v>
      </c>
      <c r="B16" s="198" t="s">
        <v>1170</v>
      </c>
      <c r="C16" s="195" t="s">
        <v>1169</v>
      </c>
      <c r="D16" s="197">
        <v>9730</v>
      </c>
      <c r="E16" s="198" t="s">
        <v>1167</v>
      </c>
    </row>
    <row r="17" spans="1:5" ht="30" customHeight="1">
      <c r="A17" s="195">
        <v>13</v>
      </c>
      <c r="B17" s="198" t="s">
        <v>1171</v>
      </c>
      <c r="C17" s="195" t="s">
        <v>1172</v>
      </c>
      <c r="D17" s="197">
        <v>11533</v>
      </c>
      <c r="E17" s="198" t="s">
        <v>1167</v>
      </c>
    </row>
    <row r="18" spans="1:5" ht="30" customHeight="1">
      <c r="A18" s="195">
        <v>14</v>
      </c>
      <c r="B18" s="198" t="s">
        <v>1173</v>
      </c>
      <c r="C18" s="195" t="s">
        <v>1174</v>
      </c>
      <c r="D18" s="197">
        <v>20052</v>
      </c>
      <c r="E18" s="198" t="s">
        <v>1167</v>
      </c>
    </row>
    <row r="19" spans="1:5" ht="30" customHeight="1">
      <c r="A19" s="195">
        <v>15</v>
      </c>
      <c r="B19" s="198" t="s">
        <v>1175</v>
      </c>
      <c r="C19" s="195" t="s">
        <v>1176</v>
      </c>
      <c r="D19" s="197">
        <v>20164</v>
      </c>
      <c r="E19" s="198" t="s">
        <v>1167</v>
      </c>
    </row>
    <row r="20" spans="1:5" ht="30" customHeight="1">
      <c r="A20" s="195">
        <v>16</v>
      </c>
      <c r="B20" s="198" t="s">
        <v>1177</v>
      </c>
      <c r="C20" s="195" t="s">
        <v>1178</v>
      </c>
      <c r="D20" s="197">
        <v>4998</v>
      </c>
      <c r="E20" s="198" t="s">
        <v>1179</v>
      </c>
    </row>
    <row r="21" spans="1:5" ht="30" customHeight="1">
      <c r="A21" s="195">
        <v>17</v>
      </c>
      <c r="B21" s="198" t="s">
        <v>1180</v>
      </c>
      <c r="C21" s="195" t="s">
        <v>1181</v>
      </c>
      <c r="D21" s="197">
        <v>6600</v>
      </c>
      <c r="E21" s="198" t="s">
        <v>1179</v>
      </c>
    </row>
    <row r="22" spans="1:5" ht="30" customHeight="1">
      <c r="A22" s="195">
        <v>18</v>
      </c>
      <c r="B22" s="198" t="s">
        <v>1182</v>
      </c>
      <c r="C22" s="195" t="s">
        <v>1183</v>
      </c>
      <c r="D22" s="197">
        <v>50000</v>
      </c>
      <c r="E22" s="198" t="s">
        <v>1184</v>
      </c>
    </row>
    <row r="23" spans="1:5" ht="30" customHeight="1">
      <c r="A23" s="195">
        <v>19</v>
      </c>
      <c r="B23" s="198" t="s">
        <v>1185</v>
      </c>
      <c r="C23" s="195" t="s">
        <v>1186</v>
      </c>
      <c r="D23" s="197">
        <v>58000</v>
      </c>
      <c r="E23" s="198" t="s">
        <v>1184</v>
      </c>
    </row>
    <row r="24" spans="1:5" ht="30" customHeight="1">
      <c r="A24" s="195">
        <v>20</v>
      </c>
      <c r="B24" s="198" t="s">
        <v>1187</v>
      </c>
      <c r="C24" s="195" t="s">
        <v>1188</v>
      </c>
      <c r="D24" s="197">
        <v>15500</v>
      </c>
      <c r="E24" s="198" t="s">
        <v>1184</v>
      </c>
    </row>
    <row r="25" spans="1:5" ht="30" customHeight="1">
      <c r="A25" s="195">
        <v>21</v>
      </c>
      <c r="B25" s="198" t="s">
        <v>1189</v>
      </c>
      <c r="C25" s="195" t="s">
        <v>1190</v>
      </c>
      <c r="D25" s="197">
        <v>22000</v>
      </c>
      <c r="E25" s="198" t="s">
        <v>1184</v>
      </c>
    </row>
    <row r="26" spans="1:5" ht="30" customHeight="1">
      <c r="A26" s="195">
        <v>22</v>
      </c>
      <c r="B26" s="198" t="s">
        <v>1191</v>
      </c>
      <c r="C26" s="195" t="s">
        <v>1190</v>
      </c>
      <c r="D26" s="197">
        <v>22500</v>
      </c>
      <c r="E26" s="198" t="s">
        <v>1184</v>
      </c>
    </row>
    <row r="27" spans="1:5" ht="30" customHeight="1">
      <c r="A27" s="195">
        <v>23</v>
      </c>
      <c r="B27" s="198" t="s">
        <v>1192</v>
      </c>
      <c r="C27" s="195" t="s">
        <v>1190</v>
      </c>
      <c r="D27" s="197">
        <v>22000</v>
      </c>
      <c r="E27" s="198" t="s">
        <v>1184</v>
      </c>
    </row>
    <row r="28" spans="1:5" ht="30" customHeight="1">
      <c r="A28" s="195">
        <v>24</v>
      </c>
      <c r="B28" s="198" t="s">
        <v>1193</v>
      </c>
      <c r="C28" s="195" t="s">
        <v>1190</v>
      </c>
      <c r="D28" s="197">
        <v>22000</v>
      </c>
      <c r="E28" s="198" t="s">
        <v>1184</v>
      </c>
    </row>
    <row r="29" spans="1:5" ht="30" customHeight="1">
      <c r="A29" s="195">
        <v>25</v>
      </c>
      <c r="B29" s="198" t="s">
        <v>1194</v>
      </c>
      <c r="C29" s="195" t="s">
        <v>1195</v>
      </c>
      <c r="D29" s="197">
        <v>22000</v>
      </c>
      <c r="E29" s="198" t="s">
        <v>1184</v>
      </c>
    </row>
    <row r="30" spans="1:5" ht="30" customHeight="1">
      <c r="A30" s="195">
        <v>26</v>
      </c>
      <c r="B30" s="198" t="s">
        <v>1196</v>
      </c>
      <c r="C30" s="195" t="s">
        <v>1195</v>
      </c>
      <c r="D30" s="197">
        <v>22000</v>
      </c>
      <c r="E30" s="198" t="s">
        <v>1184</v>
      </c>
    </row>
    <row r="31" spans="1:5" ht="30" customHeight="1">
      <c r="A31" s="195">
        <v>27</v>
      </c>
      <c r="B31" s="198" t="s">
        <v>1197</v>
      </c>
      <c r="C31" s="195" t="s">
        <v>1198</v>
      </c>
      <c r="D31" s="197">
        <v>35000</v>
      </c>
      <c r="E31" s="198" t="s">
        <v>1184</v>
      </c>
    </row>
    <row r="32" spans="1:5" ht="30" customHeight="1">
      <c r="A32" s="195">
        <v>28</v>
      </c>
      <c r="B32" s="198" t="s">
        <v>1199</v>
      </c>
      <c r="C32" s="195" t="s">
        <v>1200</v>
      </c>
      <c r="D32" s="197">
        <v>13235</v>
      </c>
      <c r="E32" s="198" t="s">
        <v>1201</v>
      </c>
    </row>
    <row r="33" spans="1:5" ht="30" customHeight="1">
      <c r="A33" s="195">
        <v>29</v>
      </c>
      <c r="B33" s="198" t="s">
        <v>1202</v>
      </c>
      <c r="C33" s="195" t="s">
        <v>1203</v>
      </c>
      <c r="D33" s="197">
        <v>15000</v>
      </c>
      <c r="E33" s="198" t="s">
        <v>1179</v>
      </c>
    </row>
    <row r="34" spans="1:5" ht="30" customHeight="1">
      <c r="A34" s="195">
        <v>30</v>
      </c>
      <c r="B34" s="198" t="s">
        <v>1204</v>
      </c>
      <c r="C34" s="195" t="s">
        <v>1158</v>
      </c>
      <c r="D34" s="197">
        <v>20000</v>
      </c>
      <c r="E34" s="198" t="s">
        <v>1179</v>
      </c>
    </row>
    <row r="35" spans="1:5" ht="30" customHeight="1">
      <c r="A35" s="195">
        <v>31</v>
      </c>
      <c r="B35" s="198" t="s">
        <v>1043</v>
      </c>
      <c r="C35" s="195" t="s">
        <v>1205</v>
      </c>
      <c r="D35" s="197">
        <v>21000</v>
      </c>
      <c r="E35" s="198" t="s">
        <v>1206</v>
      </c>
    </row>
    <row r="36" spans="1:5" ht="30" customHeight="1">
      <c r="A36" s="195">
        <v>32</v>
      </c>
      <c r="B36" s="198" t="s">
        <v>1207</v>
      </c>
      <c r="C36" s="195" t="s">
        <v>1208</v>
      </c>
      <c r="D36" s="197">
        <v>25000</v>
      </c>
      <c r="E36" s="198" t="s">
        <v>1206</v>
      </c>
    </row>
    <row r="37" spans="1:5" ht="30" customHeight="1">
      <c r="A37" s="195">
        <v>33</v>
      </c>
      <c r="B37" s="198" t="s">
        <v>1209</v>
      </c>
      <c r="C37" s="195" t="s">
        <v>1210</v>
      </c>
      <c r="D37" s="197">
        <v>25000</v>
      </c>
      <c r="E37" s="198" t="s">
        <v>1211</v>
      </c>
    </row>
    <row r="38" spans="1:5" ht="30" customHeight="1">
      <c r="A38" s="195">
        <v>34</v>
      </c>
      <c r="B38" s="198" t="s">
        <v>1212</v>
      </c>
      <c r="C38" s="195" t="s">
        <v>1213</v>
      </c>
      <c r="D38" s="197">
        <v>64500</v>
      </c>
      <c r="E38" s="198" t="s">
        <v>1211</v>
      </c>
    </row>
    <row r="39" spans="1:5" ht="30" customHeight="1">
      <c r="A39" s="195">
        <v>35</v>
      </c>
      <c r="B39" s="198" t="s">
        <v>1214</v>
      </c>
      <c r="C39" s="195" t="s">
        <v>1215</v>
      </c>
      <c r="D39" s="197">
        <v>35000</v>
      </c>
      <c r="E39" s="198" t="s">
        <v>1211</v>
      </c>
    </row>
    <row r="40" spans="1:5" ht="30" customHeight="1">
      <c r="A40" s="195">
        <v>36</v>
      </c>
      <c r="B40" s="198" t="s">
        <v>1216</v>
      </c>
      <c r="C40" s="195" t="s">
        <v>1217</v>
      </c>
      <c r="D40" s="197">
        <v>30000</v>
      </c>
      <c r="E40" s="198" t="s">
        <v>1211</v>
      </c>
    </row>
    <row r="41" spans="1:5" ht="30" customHeight="1">
      <c r="A41" s="195">
        <v>37</v>
      </c>
      <c r="B41" s="198" t="s">
        <v>1218</v>
      </c>
      <c r="C41" s="195" t="s">
        <v>1219</v>
      </c>
      <c r="D41" s="197">
        <v>10000</v>
      </c>
      <c r="E41" s="198" t="s">
        <v>1220</v>
      </c>
    </row>
    <row r="42" spans="1:5" ht="30" customHeight="1">
      <c r="A42" s="195">
        <v>38</v>
      </c>
      <c r="B42" s="198" t="s">
        <v>979</v>
      </c>
      <c r="C42" s="195" t="s">
        <v>1221</v>
      </c>
      <c r="D42" s="197">
        <v>79900</v>
      </c>
      <c r="E42" s="198" t="s">
        <v>1220</v>
      </c>
    </row>
    <row r="43" spans="1:5" ht="30" customHeight="1">
      <c r="A43" s="195">
        <v>39</v>
      </c>
      <c r="B43" s="198" t="s">
        <v>974</v>
      </c>
      <c r="C43" s="195" t="s">
        <v>1222</v>
      </c>
      <c r="D43" s="197">
        <v>79900</v>
      </c>
      <c r="E43" s="198" t="s">
        <v>1220</v>
      </c>
    </row>
    <row r="44" spans="1:5" ht="30" customHeight="1">
      <c r="A44" s="195">
        <v>40</v>
      </c>
      <c r="B44" s="198" t="s">
        <v>978</v>
      </c>
      <c r="C44" s="195" t="s">
        <v>1208</v>
      </c>
      <c r="D44" s="197">
        <v>91300</v>
      </c>
      <c r="E44" s="198" t="s">
        <v>1220</v>
      </c>
    </row>
    <row r="45" spans="1:5" ht="30" customHeight="1">
      <c r="A45" s="195">
        <v>41</v>
      </c>
      <c r="B45" s="198" t="s">
        <v>1223</v>
      </c>
      <c r="C45" s="195" t="s">
        <v>1224</v>
      </c>
      <c r="D45" s="197">
        <v>80500</v>
      </c>
      <c r="E45" s="198" t="s">
        <v>1220</v>
      </c>
    </row>
    <row r="46" spans="1:5" ht="30" customHeight="1">
      <c r="A46" s="195">
        <v>42</v>
      </c>
      <c r="B46" s="198" t="s">
        <v>970</v>
      </c>
      <c r="C46" s="195" t="s">
        <v>1225</v>
      </c>
      <c r="D46" s="197">
        <v>92000</v>
      </c>
      <c r="E46" s="198" t="s">
        <v>1220</v>
      </c>
    </row>
    <row r="47" spans="1:5" ht="30" customHeight="1">
      <c r="A47" s="195">
        <v>43</v>
      </c>
      <c r="B47" s="198" t="s">
        <v>1226</v>
      </c>
      <c r="C47" s="195" t="s">
        <v>1154</v>
      </c>
      <c r="D47" s="197">
        <v>99000</v>
      </c>
      <c r="E47" s="198" t="s">
        <v>1220</v>
      </c>
    </row>
    <row r="48" spans="1:5" ht="30" customHeight="1">
      <c r="A48" s="195">
        <v>44</v>
      </c>
      <c r="B48" s="198" t="s">
        <v>968</v>
      </c>
      <c r="C48" s="195" t="s">
        <v>1225</v>
      </c>
      <c r="D48" s="197">
        <v>92000</v>
      </c>
      <c r="E48" s="198" t="s">
        <v>1220</v>
      </c>
    </row>
    <row r="49" spans="1:5" ht="30" customHeight="1">
      <c r="A49" s="195">
        <v>45</v>
      </c>
      <c r="B49" s="198" t="s">
        <v>966</v>
      </c>
      <c r="C49" s="195" t="s">
        <v>1227</v>
      </c>
      <c r="D49" s="197">
        <v>49000</v>
      </c>
      <c r="E49" s="198" t="s">
        <v>1220</v>
      </c>
    </row>
    <row r="50" spans="1:5" ht="30" customHeight="1">
      <c r="A50" s="195">
        <v>46</v>
      </c>
      <c r="B50" s="198" t="s">
        <v>971</v>
      </c>
      <c r="C50" s="195" t="s">
        <v>1227</v>
      </c>
      <c r="D50" s="197">
        <v>49000</v>
      </c>
      <c r="E50" s="198" t="s">
        <v>1220</v>
      </c>
    </row>
    <row r="51" spans="1:5" ht="30" customHeight="1">
      <c r="A51" s="195">
        <v>47</v>
      </c>
      <c r="B51" s="198" t="s">
        <v>963</v>
      </c>
      <c r="C51" s="195" t="s">
        <v>1228</v>
      </c>
      <c r="D51" s="197">
        <v>62500</v>
      </c>
      <c r="E51" s="198" t="s">
        <v>1220</v>
      </c>
    </row>
    <row r="52" spans="1:5" ht="30" customHeight="1">
      <c r="A52" s="195">
        <v>48</v>
      </c>
      <c r="B52" s="198" t="s">
        <v>1229</v>
      </c>
      <c r="C52" s="195" t="s">
        <v>1230</v>
      </c>
      <c r="D52" s="197">
        <v>74500</v>
      </c>
      <c r="E52" s="198" t="s">
        <v>1220</v>
      </c>
    </row>
    <row r="53" spans="1:5" ht="30" customHeight="1">
      <c r="A53" s="195">
        <v>49</v>
      </c>
      <c r="B53" s="198" t="s">
        <v>988</v>
      </c>
      <c r="C53" s="195" t="s">
        <v>1231</v>
      </c>
      <c r="D53" s="197">
        <v>37500</v>
      </c>
      <c r="E53" s="198" t="s">
        <v>1220</v>
      </c>
    </row>
    <row r="54" spans="1:5" ht="30" customHeight="1">
      <c r="A54" s="195">
        <v>50</v>
      </c>
      <c r="B54" s="198" t="s">
        <v>989</v>
      </c>
      <c r="C54" s="195" t="s">
        <v>1231</v>
      </c>
      <c r="D54" s="197">
        <v>12500</v>
      </c>
      <c r="E54" s="198" t="s">
        <v>1220</v>
      </c>
    </row>
    <row r="55" spans="1:5" ht="30" customHeight="1">
      <c r="A55" s="195">
        <v>51</v>
      </c>
      <c r="B55" s="198" t="s">
        <v>981</v>
      </c>
      <c r="C55" s="195" t="s">
        <v>1230</v>
      </c>
      <c r="D55" s="197">
        <v>99300</v>
      </c>
      <c r="E55" s="198" t="s">
        <v>1220</v>
      </c>
    </row>
    <row r="56" spans="1:5" ht="30" customHeight="1">
      <c r="A56" s="195">
        <v>52</v>
      </c>
      <c r="B56" s="198" t="s">
        <v>986</v>
      </c>
      <c r="C56" s="195" t="s">
        <v>1232</v>
      </c>
      <c r="D56" s="197">
        <v>99900</v>
      </c>
      <c r="E56" s="198" t="s">
        <v>1220</v>
      </c>
    </row>
    <row r="57" spans="1:5" ht="30" customHeight="1">
      <c r="A57" s="195">
        <v>53</v>
      </c>
      <c r="B57" s="198" t="s">
        <v>990</v>
      </c>
      <c r="C57" s="195" t="s">
        <v>1231</v>
      </c>
      <c r="D57" s="197">
        <v>12500</v>
      </c>
      <c r="E57" s="198" t="s">
        <v>1220</v>
      </c>
    </row>
    <row r="58" spans="1:5" ht="30" customHeight="1">
      <c r="A58" s="195">
        <v>54</v>
      </c>
      <c r="B58" s="198" t="s">
        <v>982</v>
      </c>
      <c r="C58" s="195" t="s">
        <v>1232</v>
      </c>
      <c r="D58" s="197">
        <v>87500</v>
      </c>
      <c r="E58" s="198" t="s">
        <v>1220</v>
      </c>
    </row>
    <row r="59" spans="1:5" ht="30" customHeight="1">
      <c r="A59" s="195">
        <v>55</v>
      </c>
      <c r="B59" s="198" t="s">
        <v>1233</v>
      </c>
      <c r="C59" s="195" t="s">
        <v>1234</v>
      </c>
      <c r="D59" s="197">
        <v>69000</v>
      </c>
      <c r="E59" s="198" t="s">
        <v>1220</v>
      </c>
    </row>
    <row r="60" spans="1:5" ht="30" customHeight="1">
      <c r="A60" s="195">
        <v>56</v>
      </c>
      <c r="B60" s="198" t="s">
        <v>1235</v>
      </c>
      <c r="C60" s="195" t="s">
        <v>1225</v>
      </c>
      <c r="D60" s="197">
        <f>91300-2780</f>
        <v>88520</v>
      </c>
      <c r="E60" s="198" t="s">
        <v>1220</v>
      </c>
    </row>
    <row r="61" spans="1:5" ht="30" customHeight="1">
      <c r="A61" s="195">
        <v>57</v>
      </c>
      <c r="B61" s="198" t="s">
        <v>1236</v>
      </c>
      <c r="C61" s="195" t="s">
        <v>1237</v>
      </c>
      <c r="D61" s="197">
        <f>79800-2000</f>
        <v>77800</v>
      </c>
      <c r="E61" s="198" t="s">
        <v>1220</v>
      </c>
    </row>
    <row r="62" spans="1:5" ht="30" customHeight="1">
      <c r="A62" s="195">
        <v>58</v>
      </c>
      <c r="B62" s="198" t="s">
        <v>1238</v>
      </c>
      <c r="C62" s="195" t="s">
        <v>1239</v>
      </c>
      <c r="D62" s="197">
        <v>69300</v>
      </c>
      <c r="E62" s="198" t="s">
        <v>1220</v>
      </c>
    </row>
    <row r="63" spans="1:5" ht="30" customHeight="1">
      <c r="A63" s="195">
        <v>59</v>
      </c>
      <c r="B63" s="198" t="s">
        <v>1240</v>
      </c>
      <c r="C63" s="195" t="s">
        <v>1154</v>
      </c>
      <c r="D63" s="197">
        <v>87500</v>
      </c>
      <c r="E63" s="198" t="s">
        <v>1220</v>
      </c>
    </row>
    <row r="64" spans="1:5" ht="30" customHeight="1">
      <c r="A64" s="195">
        <v>60</v>
      </c>
      <c r="B64" s="198" t="s">
        <v>1241</v>
      </c>
      <c r="C64" s="195" t="s">
        <v>1154</v>
      </c>
      <c r="D64" s="197">
        <v>87500</v>
      </c>
      <c r="E64" s="198" t="s">
        <v>1220</v>
      </c>
    </row>
    <row r="65" spans="1:5" ht="30" customHeight="1">
      <c r="A65" s="195">
        <v>61</v>
      </c>
      <c r="B65" s="198" t="s">
        <v>1242</v>
      </c>
      <c r="C65" s="195" t="s">
        <v>1225</v>
      </c>
      <c r="D65" s="197">
        <v>80500</v>
      </c>
      <c r="E65" s="198" t="s">
        <v>1220</v>
      </c>
    </row>
    <row r="66" spans="1:5" ht="30" customHeight="1">
      <c r="A66" s="195">
        <v>62</v>
      </c>
      <c r="B66" s="198" t="s">
        <v>1243</v>
      </c>
      <c r="C66" s="195" t="s">
        <v>1230</v>
      </c>
      <c r="D66" s="197">
        <v>115300</v>
      </c>
      <c r="E66" s="198" t="s">
        <v>1220</v>
      </c>
    </row>
    <row r="67" spans="1:5" ht="30" customHeight="1">
      <c r="A67" s="195">
        <v>63</v>
      </c>
      <c r="B67" s="198" t="s">
        <v>1244</v>
      </c>
      <c r="C67" s="195" t="s">
        <v>1156</v>
      </c>
      <c r="D67" s="197">
        <v>115900</v>
      </c>
      <c r="E67" s="198" t="s">
        <v>1220</v>
      </c>
    </row>
    <row r="68" spans="1:5" ht="30" customHeight="1">
      <c r="A68" s="195">
        <v>64</v>
      </c>
      <c r="B68" s="198" t="s">
        <v>1245</v>
      </c>
      <c r="C68" s="195" t="s">
        <v>1232</v>
      </c>
      <c r="D68" s="197">
        <v>3800</v>
      </c>
      <c r="E68" s="198" t="s">
        <v>1246</v>
      </c>
    </row>
    <row r="69" spans="1:5" ht="30" customHeight="1">
      <c r="A69" s="195">
        <v>65</v>
      </c>
      <c r="B69" s="198" t="s">
        <v>1247</v>
      </c>
      <c r="C69" s="195" t="s">
        <v>1232</v>
      </c>
      <c r="D69" s="197">
        <v>3800</v>
      </c>
      <c r="E69" s="198" t="s">
        <v>1246</v>
      </c>
    </row>
    <row r="70" spans="1:5" ht="30" customHeight="1">
      <c r="A70" s="195">
        <v>66</v>
      </c>
      <c r="B70" s="198" t="s">
        <v>1248</v>
      </c>
      <c r="C70" s="195" t="s">
        <v>1232</v>
      </c>
      <c r="D70" s="197">
        <v>3800</v>
      </c>
      <c r="E70" s="198" t="s">
        <v>1246</v>
      </c>
    </row>
    <row r="71" spans="1:5" ht="30" customHeight="1">
      <c r="A71" s="195">
        <v>67</v>
      </c>
      <c r="B71" s="198" t="s">
        <v>1249</v>
      </c>
      <c r="C71" s="195" t="s">
        <v>1232</v>
      </c>
      <c r="D71" s="197">
        <v>4900</v>
      </c>
      <c r="E71" s="198" t="s">
        <v>1246</v>
      </c>
    </row>
    <row r="72" spans="1:5" ht="30" customHeight="1">
      <c r="A72" s="195">
        <v>68</v>
      </c>
      <c r="B72" s="198" t="s">
        <v>1250</v>
      </c>
      <c r="C72" s="195" t="s">
        <v>1232</v>
      </c>
      <c r="D72" s="197">
        <v>8800</v>
      </c>
      <c r="E72" s="198" t="s">
        <v>1246</v>
      </c>
    </row>
    <row r="73" spans="1:5" ht="30" customHeight="1">
      <c r="A73" s="195">
        <v>69</v>
      </c>
      <c r="B73" s="198" t="s">
        <v>1251</v>
      </c>
      <c r="C73" s="195" t="s">
        <v>1232</v>
      </c>
      <c r="D73" s="197">
        <v>8800</v>
      </c>
      <c r="E73" s="198" t="s">
        <v>1246</v>
      </c>
    </row>
    <row r="74" spans="1:5" ht="30" customHeight="1">
      <c r="A74" s="195">
        <v>70</v>
      </c>
      <c r="B74" s="198" t="s">
        <v>1252</v>
      </c>
      <c r="C74" s="195" t="s">
        <v>1232</v>
      </c>
      <c r="D74" s="197">
        <v>8800</v>
      </c>
      <c r="E74" s="198" t="s">
        <v>1246</v>
      </c>
    </row>
    <row r="75" spans="1:5" ht="30" customHeight="1">
      <c r="A75" s="195">
        <v>71</v>
      </c>
      <c r="B75" s="198" t="s">
        <v>1253</v>
      </c>
      <c r="C75" s="195" t="s">
        <v>1232</v>
      </c>
      <c r="D75" s="197">
        <v>10350</v>
      </c>
      <c r="E75" s="198" t="s">
        <v>1246</v>
      </c>
    </row>
    <row r="76" spans="1:5" ht="30" customHeight="1">
      <c r="A76" s="195">
        <v>72</v>
      </c>
      <c r="B76" s="198" t="s">
        <v>1254</v>
      </c>
      <c r="C76" s="195" t="s">
        <v>1255</v>
      </c>
      <c r="D76" s="197">
        <v>4450</v>
      </c>
      <c r="E76" s="198" t="s">
        <v>1246</v>
      </c>
    </row>
    <row r="77" spans="1:5" ht="30" customHeight="1">
      <c r="A77" s="195">
        <v>73</v>
      </c>
      <c r="B77" s="198" t="s">
        <v>1256</v>
      </c>
      <c r="C77" s="195" t="s">
        <v>1255</v>
      </c>
      <c r="D77" s="197">
        <v>4450</v>
      </c>
      <c r="E77" s="198" t="s">
        <v>1246</v>
      </c>
    </row>
    <row r="78" spans="1:5" ht="30" customHeight="1">
      <c r="A78" s="195">
        <v>74</v>
      </c>
      <c r="B78" s="198" t="s">
        <v>1257</v>
      </c>
      <c r="C78" s="195" t="s">
        <v>1255</v>
      </c>
      <c r="D78" s="197">
        <v>4450</v>
      </c>
      <c r="E78" s="198" t="s">
        <v>1246</v>
      </c>
    </row>
    <row r="79" spans="1:5" ht="30" customHeight="1">
      <c r="A79" s="195">
        <v>75</v>
      </c>
      <c r="B79" s="198" t="s">
        <v>281</v>
      </c>
      <c r="C79" s="195" t="s">
        <v>1255</v>
      </c>
      <c r="D79" s="197">
        <v>5700</v>
      </c>
      <c r="E79" s="198" t="s">
        <v>1246</v>
      </c>
    </row>
    <row r="80" spans="1:5" ht="30" customHeight="1">
      <c r="A80" s="195">
        <v>76</v>
      </c>
      <c r="B80" s="198" t="s">
        <v>1258</v>
      </c>
      <c r="C80" s="195" t="s">
        <v>1255</v>
      </c>
      <c r="D80" s="197">
        <v>5700</v>
      </c>
      <c r="E80" s="198" t="s">
        <v>1246</v>
      </c>
    </row>
    <row r="81" spans="1:5" ht="30" customHeight="1">
      <c r="A81" s="195">
        <v>77</v>
      </c>
      <c r="B81" s="198" t="s">
        <v>1259</v>
      </c>
      <c r="C81" s="195" t="s">
        <v>1260</v>
      </c>
      <c r="D81" s="197">
        <v>5000</v>
      </c>
      <c r="E81" s="198" t="s">
        <v>1246</v>
      </c>
    </row>
    <row r="82" spans="1:5" ht="30" customHeight="1">
      <c r="A82" s="195">
        <v>78</v>
      </c>
      <c r="B82" s="198" t="s">
        <v>1261</v>
      </c>
      <c r="C82" s="195" t="s">
        <v>1262</v>
      </c>
      <c r="D82" s="197">
        <v>5000</v>
      </c>
      <c r="E82" s="198" t="s">
        <v>1246</v>
      </c>
    </row>
    <row r="83" spans="1:5" ht="30" customHeight="1">
      <c r="A83" s="195">
        <v>79</v>
      </c>
      <c r="B83" s="198" t="s">
        <v>1263</v>
      </c>
      <c r="C83" s="195" t="s">
        <v>1260</v>
      </c>
      <c r="D83" s="197">
        <v>5000</v>
      </c>
      <c r="E83" s="198" t="s">
        <v>1246</v>
      </c>
    </row>
    <row r="84" spans="1:5" ht="30" customHeight="1">
      <c r="A84" s="195">
        <v>80</v>
      </c>
      <c r="B84" s="198" t="s">
        <v>1264</v>
      </c>
      <c r="C84" s="195" t="s">
        <v>1260</v>
      </c>
      <c r="D84" s="197">
        <v>5000</v>
      </c>
      <c r="E84" s="198" t="s">
        <v>1246</v>
      </c>
    </row>
    <row r="85" spans="1:5" ht="30" customHeight="1">
      <c r="A85" s="195">
        <v>81</v>
      </c>
      <c r="B85" s="198" t="s">
        <v>1265</v>
      </c>
      <c r="C85" s="195" t="s">
        <v>1266</v>
      </c>
      <c r="D85" s="197">
        <v>5000</v>
      </c>
      <c r="E85" s="198" t="s">
        <v>1246</v>
      </c>
    </row>
    <row r="86" spans="1:5" ht="30" customHeight="1">
      <c r="A86" s="195">
        <v>82</v>
      </c>
      <c r="B86" s="198" t="s">
        <v>1267</v>
      </c>
      <c r="C86" s="195" t="s">
        <v>1266</v>
      </c>
      <c r="D86" s="197">
        <v>5000</v>
      </c>
      <c r="E86" s="198" t="s">
        <v>1246</v>
      </c>
    </row>
    <row r="87" spans="1:5" ht="30" customHeight="1">
      <c r="A87" s="195">
        <v>83</v>
      </c>
      <c r="B87" s="198" t="s">
        <v>1268</v>
      </c>
      <c r="C87" s="195" t="s">
        <v>1269</v>
      </c>
      <c r="D87" s="197">
        <v>5000</v>
      </c>
      <c r="E87" s="198" t="s">
        <v>1246</v>
      </c>
    </row>
    <row r="88" spans="1:5" ht="30" customHeight="1">
      <c r="A88" s="195">
        <v>84</v>
      </c>
      <c r="B88" s="198" t="s">
        <v>1270</v>
      </c>
      <c r="C88" s="195" t="s">
        <v>1260</v>
      </c>
      <c r="D88" s="197">
        <v>5000</v>
      </c>
      <c r="E88" s="198" t="s">
        <v>1246</v>
      </c>
    </row>
    <row r="89" spans="1:5" ht="30" customHeight="1">
      <c r="A89" s="195">
        <v>85</v>
      </c>
      <c r="B89" s="198" t="s">
        <v>1271</v>
      </c>
      <c r="C89" s="195" t="s">
        <v>1266</v>
      </c>
      <c r="D89" s="197">
        <v>5000</v>
      </c>
      <c r="E89" s="198" t="s">
        <v>1246</v>
      </c>
    </row>
    <row r="90" spans="1:5" ht="30" customHeight="1">
      <c r="A90" s="195">
        <v>86</v>
      </c>
      <c r="B90" s="198" t="s">
        <v>1272</v>
      </c>
      <c r="C90" s="195" t="s">
        <v>1273</v>
      </c>
      <c r="D90" s="197">
        <v>5000</v>
      </c>
      <c r="E90" s="198" t="s">
        <v>1246</v>
      </c>
    </row>
    <row r="91" spans="1:5" ht="30" customHeight="1">
      <c r="A91" s="195">
        <v>87</v>
      </c>
      <c r="B91" s="198" t="s">
        <v>1274</v>
      </c>
      <c r="C91" s="195" t="s">
        <v>1273</v>
      </c>
      <c r="D91" s="197">
        <v>5000</v>
      </c>
      <c r="E91" s="198" t="s">
        <v>1246</v>
      </c>
    </row>
    <row r="92" spans="1:5" ht="30" customHeight="1">
      <c r="A92" s="195">
        <v>88</v>
      </c>
      <c r="B92" s="198" t="s">
        <v>1275</v>
      </c>
      <c r="C92" s="195" t="s">
        <v>1273</v>
      </c>
      <c r="D92" s="197">
        <v>5000</v>
      </c>
      <c r="E92" s="198" t="s">
        <v>1246</v>
      </c>
    </row>
    <row r="93" spans="1:5" ht="30" customHeight="1">
      <c r="A93" s="195">
        <v>89</v>
      </c>
      <c r="B93" s="198" t="s">
        <v>1276</v>
      </c>
      <c r="C93" s="195" t="s">
        <v>1273</v>
      </c>
      <c r="D93" s="197">
        <v>5000</v>
      </c>
      <c r="E93" s="198" t="s">
        <v>1246</v>
      </c>
    </row>
    <row r="94" spans="1:5" ht="30" customHeight="1">
      <c r="A94" s="195">
        <v>90</v>
      </c>
      <c r="B94" s="198" t="s">
        <v>1277</v>
      </c>
      <c r="C94" s="195" t="s">
        <v>1273</v>
      </c>
      <c r="D94" s="197">
        <v>5000</v>
      </c>
      <c r="E94" s="198" t="s">
        <v>1246</v>
      </c>
    </row>
    <row r="95" spans="1:5" ht="30" customHeight="1">
      <c r="A95" s="195">
        <v>91</v>
      </c>
      <c r="B95" s="198" t="s">
        <v>1278</v>
      </c>
      <c r="C95" s="195" t="s">
        <v>1273</v>
      </c>
      <c r="D95" s="197">
        <v>5000</v>
      </c>
      <c r="E95" s="198" t="s">
        <v>1246</v>
      </c>
    </row>
    <row r="96" spans="1:5" ht="30" customHeight="1">
      <c r="A96" s="195">
        <v>92</v>
      </c>
      <c r="B96" s="198" t="s">
        <v>1279</v>
      </c>
      <c r="C96" s="195" t="s">
        <v>1262</v>
      </c>
      <c r="D96" s="197">
        <v>5000</v>
      </c>
      <c r="E96" s="198" t="s">
        <v>1246</v>
      </c>
    </row>
    <row r="97" spans="1:5" ht="30" customHeight="1">
      <c r="A97" s="195">
        <v>93</v>
      </c>
      <c r="B97" s="198" t="s">
        <v>1280</v>
      </c>
      <c r="C97" s="195" t="s">
        <v>1262</v>
      </c>
      <c r="D97" s="197">
        <v>5000</v>
      </c>
      <c r="E97" s="198" t="s">
        <v>1246</v>
      </c>
    </row>
    <row r="98" spans="1:5" ht="30" customHeight="1">
      <c r="A98" s="195">
        <v>94</v>
      </c>
      <c r="B98" s="198" t="s">
        <v>1281</v>
      </c>
      <c r="C98" s="195" t="s">
        <v>1269</v>
      </c>
      <c r="D98" s="197">
        <v>5000</v>
      </c>
      <c r="E98" s="198" t="s">
        <v>1246</v>
      </c>
    </row>
    <row r="99" spans="1:5" ht="30" customHeight="1">
      <c r="A99" s="195">
        <v>95</v>
      </c>
      <c r="B99" s="198" t="s">
        <v>1282</v>
      </c>
      <c r="C99" s="195" t="s">
        <v>1269</v>
      </c>
      <c r="D99" s="197">
        <v>5000</v>
      </c>
      <c r="E99" s="198" t="s">
        <v>1246</v>
      </c>
    </row>
    <row r="100" spans="1:5" ht="30" customHeight="1">
      <c r="A100" s="195">
        <v>96</v>
      </c>
      <c r="B100" s="198" t="s">
        <v>1283</v>
      </c>
      <c r="C100" s="195" t="s">
        <v>1262</v>
      </c>
      <c r="D100" s="197">
        <v>5000</v>
      </c>
      <c r="E100" s="198" t="s">
        <v>1246</v>
      </c>
    </row>
    <row r="101" spans="1:5" ht="30" customHeight="1">
      <c r="A101" s="195">
        <v>97</v>
      </c>
      <c r="B101" s="198" t="s">
        <v>1284</v>
      </c>
      <c r="C101" s="195" t="s">
        <v>1262</v>
      </c>
      <c r="D101" s="197">
        <v>5000</v>
      </c>
      <c r="E101" s="198" t="s">
        <v>1246</v>
      </c>
    </row>
    <row r="102" spans="1:5" ht="30" customHeight="1">
      <c r="A102" s="195">
        <v>98</v>
      </c>
      <c r="B102" s="198" t="s">
        <v>1285</v>
      </c>
      <c r="C102" s="195" t="s">
        <v>1262</v>
      </c>
      <c r="D102" s="197">
        <v>5000</v>
      </c>
      <c r="E102" s="198" t="s">
        <v>1246</v>
      </c>
    </row>
    <row r="103" spans="1:5" ht="30" customHeight="1">
      <c r="A103" s="195">
        <v>99</v>
      </c>
      <c r="B103" s="198" t="s">
        <v>1286</v>
      </c>
      <c r="C103" s="195" t="s">
        <v>1287</v>
      </c>
      <c r="D103" s="197">
        <v>5000</v>
      </c>
      <c r="E103" s="198" t="s">
        <v>1246</v>
      </c>
    </row>
    <row r="104" spans="1:5" ht="30" customHeight="1">
      <c r="A104" s="195">
        <v>100</v>
      </c>
      <c r="B104" s="198" t="s">
        <v>1288</v>
      </c>
      <c r="C104" s="195" t="s">
        <v>1287</v>
      </c>
      <c r="D104" s="197">
        <v>5000</v>
      </c>
      <c r="E104" s="198" t="s">
        <v>1246</v>
      </c>
    </row>
    <row r="105" spans="1:5" ht="30" customHeight="1">
      <c r="A105" s="195">
        <v>101</v>
      </c>
      <c r="B105" s="198" t="s">
        <v>1289</v>
      </c>
      <c r="C105" s="195" t="s">
        <v>1287</v>
      </c>
      <c r="D105" s="197">
        <v>5000</v>
      </c>
      <c r="E105" s="198" t="s">
        <v>1246</v>
      </c>
    </row>
    <row r="106" spans="1:5" ht="30" customHeight="1">
      <c r="A106" s="195">
        <v>102</v>
      </c>
      <c r="B106" s="198" t="s">
        <v>1290</v>
      </c>
      <c r="C106" s="195" t="s">
        <v>1287</v>
      </c>
      <c r="D106" s="197">
        <v>5000</v>
      </c>
      <c r="E106" s="198" t="s">
        <v>1246</v>
      </c>
    </row>
    <row r="107" spans="1:5" ht="30" customHeight="1">
      <c r="A107" s="195">
        <v>103</v>
      </c>
      <c r="B107" s="198" t="s">
        <v>1291</v>
      </c>
      <c r="C107" s="195" t="s">
        <v>1260</v>
      </c>
      <c r="D107" s="197">
        <v>5000</v>
      </c>
      <c r="E107" s="198" t="s">
        <v>1246</v>
      </c>
    </row>
    <row r="108" spans="1:5" ht="30" customHeight="1">
      <c r="A108" s="195">
        <v>104</v>
      </c>
      <c r="B108" s="198" t="s">
        <v>1292</v>
      </c>
      <c r="C108" s="195" t="s">
        <v>1260</v>
      </c>
      <c r="D108" s="197">
        <v>5000</v>
      </c>
      <c r="E108" s="198" t="s">
        <v>1246</v>
      </c>
    </row>
    <row r="109" spans="1:5" ht="30" customHeight="1">
      <c r="A109" s="195">
        <v>105</v>
      </c>
      <c r="B109" s="198" t="s">
        <v>1293</v>
      </c>
      <c r="C109" s="195" t="s">
        <v>1260</v>
      </c>
      <c r="D109" s="197">
        <v>5000</v>
      </c>
      <c r="E109" s="198" t="s">
        <v>1246</v>
      </c>
    </row>
    <row r="110" spans="1:5" ht="30" customHeight="1">
      <c r="A110" s="195">
        <v>106</v>
      </c>
      <c r="B110" s="198" t="s">
        <v>1294</v>
      </c>
      <c r="C110" s="195" t="s">
        <v>1262</v>
      </c>
      <c r="D110" s="197">
        <v>5000</v>
      </c>
      <c r="E110" s="198" t="s">
        <v>1246</v>
      </c>
    </row>
    <row r="111" spans="1:5" ht="30" customHeight="1">
      <c r="A111" s="195">
        <v>107</v>
      </c>
      <c r="B111" s="198" t="s">
        <v>1295</v>
      </c>
      <c r="C111" s="195" t="s">
        <v>1262</v>
      </c>
      <c r="D111" s="197">
        <v>5000</v>
      </c>
      <c r="E111" s="198" t="s">
        <v>1246</v>
      </c>
    </row>
    <row r="112" spans="1:5" ht="30" customHeight="1">
      <c r="A112" s="195">
        <v>108</v>
      </c>
      <c r="B112" s="198" t="s">
        <v>1296</v>
      </c>
      <c r="C112" s="195" t="s">
        <v>1262</v>
      </c>
      <c r="D112" s="197">
        <v>5000</v>
      </c>
      <c r="E112" s="198" t="s">
        <v>1246</v>
      </c>
    </row>
    <row r="113" spans="1:5" ht="30" customHeight="1">
      <c r="A113" s="195">
        <v>109</v>
      </c>
      <c r="B113" s="198" t="s">
        <v>1297</v>
      </c>
      <c r="C113" s="195" t="s">
        <v>1262</v>
      </c>
      <c r="D113" s="197">
        <v>5000</v>
      </c>
      <c r="E113" s="198" t="s">
        <v>1246</v>
      </c>
    </row>
    <row r="114" spans="1:5" ht="30" customHeight="1">
      <c r="A114" s="195">
        <v>110</v>
      </c>
      <c r="B114" s="198" t="s">
        <v>1298</v>
      </c>
      <c r="C114" s="195" t="s">
        <v>1262</v>
      </c>
      <c r="D114" s="197">
        <v>5000</v>
      </c>
      <c r="E114" s="198" t="s">
        <v>1246</v>
      </c>
    </row>
    <row r="115" spans="1:5" ht="30" customHeight="1">
      <c r="A115" s="195">
        <v>111</v>
      </c>
      <c r="B115" s="198" t="s">
        <v>1299</v>
      </c>
      <c r="C115" s="195" t="s">
        <v>1262</v>
      </c>
      <c r="D115" s="197">
        <v>5000</v>
      </c>
      <c r="E115" s="198" t="s">
        <v>1246</v>
      </c>
    </row>
    <row r="116" spans="1:5" ht="30" customHeight="1">
      <c r="A116" s="195">
        <v>112</v>
      </c>
      <c r="B116" s="198" t="s">
        <v>1300</v>
      </c>
      <c r="C116" s="195" t="s">
        <v>1262</v>
      </c>
      <c r="D116" s="197">
        <v>5000</v>
      </c>
      <c r="E116" s="198" t="s">
        <v>1246</v>
      </c>
    </row>
    <row r="117" spans="1:5" ht="30" customHeight="1">
      <c r="A117" s="195">
        <v>113</v>
      </c>
      <c r="B117" s="198" t="s">
        <v>1301</v>
      </c>
      <c r="C117" s="195" t="s">
        <v>1262</v>
      </c>
      <c r="D117" s="197">
        <v>5000</v>
      </c>
      <c r="E117" s="198" t="s">
        <v>1246</v>
      </c>
    </row>
    <row r="118" spans="1:5" ht="30" customHeight="1">
      <c r="A118" s="195">
        <v>114</v>
      </c>
      <c r="B118" s="198" t="s">
        <v>1302</v>
      </c>
      <c r="C118" s="195" t="s">
        <v>1303</v>
      </c>
      <c r="D118" s="197">
        <v>5000</v>
      </c>
      <c r="E118" s="198" t="s">
        <v>1246</v>
      </c>
    </row>
    <row r="119" spans="1:5" ht="30" customHeight="1">
      <c r="A119" s="195">
        <v>115</v>
      </c>
      <c r="B119" s="198" t="s">
        <v>1304</v>
      </c>
      <c r="C119" s="195" t="s">
        <v>1303</v>
      </c>
      <c r="D119" s="197">
        <v>5000</v>
      </c>
      <c r="E119" s="198" t="s">
        <v>1246</v>
      </c>
    </row>
    <row r="120" spans="1:5" ht="30" customHeight="1">
      <c r="A120" s="195">
        <v>116</v>
      </c>
      <c r="B120" s="198" t="s">
        <v>1305</v>
      </c>
      <c r="C120" s="195" t="s">
        <v>1306</v>
      </c>
      <c r="D120" s="197">
        <v>2653</v>
      </c>
      <c r="E120" s="198" t="s">
        <v>1246</v>
      </c>
    </row>
    <row r="121" spans="1:5" ht="30" customHeight="1">
      <c r="A121" s="195">
        <v>117</v>
      </c>
      <c r="B121" s="198" t="s">
        <v>1307</v>
      </c>
      <c r="C121" s="195" t="s">
        <v>1210</v>
      </c>
      <c r="D121" s="197">
        <v>20725</v>
      </c>
      <c r="E121" s="198" t="s">
        <v>1246</v>
      </c>
    </row>
    <row r="122" spans="1:5" ht="30" customHeight="1">
      <c r="A122" s="195">
        <v>118</v>
      </c>
      <c r="B122" s="198" t="s">
        <v>1308</v>
      </c>
      <c r="C122" s="195" t="s">
        <v>1309</v>
      </c>
      <c r="D122" s="197">
        <v>9780</v>
      </c>
      <c r="E122" s="198" t="s">
        <v>1246</v>
      </c>
    </row>
    <row r="123" spans="1:5" ht="30" customHeight="1">
      <c r="A123" s="195">
        <v>119</v>
      </c>
      <c r="B123" s="198" t="s">
        <v>1310</v>
      </c>
      <c r="C123" s="195" t="s">
        <v>1232</v>
      </c>
      <c r="D123" s="197">
        <v>5000</v>
      </c>
      <c r="E123" s="198" t="s">
        <v>1246</v>
      </c>
    </row>
    <row r="124" spans="1:5" ht="30" customHeight="1">
      <c r="A124" s="195">
        <v>120</v>
      </c>
      <c r="B124" s="198" t="s">
        <v>1311</v>
      </c>
      <c r="C124" s="195" t="s">
        <v>1232</v>
      </c>
      <c r="D124" s="197">
        <v>5000</v>
      </c>
      <c r="E124" s="198" t="s">
        <v>1246</v>
      </c>
    </row>
    <row r="125" spans="1:5" ht="30" customHeight="1">
      <c r="A125" s="195">
        <v>121</v>
      </c>
      <c r="B125" s="198" t="s">
        <v>1312</v>
      </c>
      <c r="C125" s="195" t="s">
        <v>1232</v>
      </c>
      <c r="D125" s="197">
        <v>5000</v>
      </c>
      <c r="E125" s="198" t="s">
        <v>1246</v>
      </c>
    </row>
    <row r="126" spans="1:5" ht="30" customHeight="1">
      <c r="A126" s="195">
        <v>122</v>
      </c>
      <c r="B126" s="198" t="s">
        <v>1313</v>
      </c>
      <c r="C126" s="195" t="s">
        <v>1314</v>
      </c>
      <c r="D126" s="197">
        <v>5000</v>
      </c>
      <c r="E126" s="198" t="s">
        <v>1246</v>
      </c>
    </row>
    <row r="127" spans="1:5" ht="30" customHeight="1">
      <c r="A127" s="195">
        <v>123</v>
      </c>
      <c r="B127" s="198" t="s">
        <v>1315</v>
      </c>
      <c r="C127" s="195" t="s">
        <v>1224</v>
      </c>
      <c r="D127" s="197">
        <v>5000</v>
      </c>
      <c r="E127" s="198" t="s">
        <v>1246</v>
      </c>
    </row>
    <row r="128" spans="1:5" ht="30" customHeight="1">
      <c r="A128" s="195">
        <v>124</v>
      </c>
      <c r="B128" s="198" t="s">
        <v>1316</v>
      </c>
      <c r="C128" s="195" t="s">
        <v>1224</v>
      </c>
      <c r="D128" s="197">
        <v>5000</v>
      </c>
      <c r="E128" s="198" t="s">
        <v>1246</v>
      </c>
    </row>
    <row r="129" spans="1:5" ht="30" customHeight="1">
      <c r="A129" s="195">
        <v>125</v>
      </c>
      <c r="B129" s="198" t="s">
        <v>832</v>
      </c>
      <c r="C129" s="195" t="s">
        <v>1317</v>
      </c>
      <c r="D129" s="197">
        <v>5000</v>
      </c>
      <c r="E129" s="198" t="s">
        <v>1246</v>
      </c>
    </row>
    <row r="130" spans="1:5" ht="30" customHeight="1">
      <c r="A130" s="195">
        <v>126</v>
      </c>
      <c r="B130" s="198" t="s">
        <v>1318</v>
      </c>
      <c r="C130" s="195" t="s">
        <v>1232</v>
      </c>
      <c r="D130" s="197">
        <v>5000</v>
      </c>
      <c r="E130" s="198" t="s">
        <v>1246</v>
      </c>
    </row>
    <row r="131" spans="1:5" ht="30" customHeight="1">
      <c r="A131" s="195">
        <v>127</v>
      </c>
      <c r="B131" s="198" t="s">
        <v>1319</v>
      </c>
      <c r="C131" s="195" t="s">
        <v>1317</v>
      </c>
      <c r="D131" s="197">
        <v>5000</v>
      </c>
      <c r="E131" s="198" t="s">
        <v>1246</v>
      </c>
    </row>
    <row r="132" spans="1:5" ht="30" customHeight="1">
      <c r="A132" s="195">
        <v>128</v>
      </c>
      <c r="B132" s="198" t="s">
        <v>1320</v>
      </c>
      <c r="C132" s="195" t="s">
        <v>1227</v>
      </c>
      <c r="D132" s="197">
        <v>5000</v>
      </c>
      <c r="E132" s="198" t="s">
        <v>1246</v>
      </c>
    </row>
    <row r="133" spans="1:5" ht="30" customHeight="1">
      <c r="A133" s="195">
        <v>129</v>
      </c>
      <c r="B133" s="198" t="s">
        <v>1321</v>
      </c>
      <c r="C133" s="195" t="s">
        <v>1322</v>
      </c>
      <c r="D133" s="197">
        <v>2122</v>
      </c>
      <c r="E133" s="198" t="s">
        <v>1246</v>
      </c>
    </row>
    <row r="134" spans="1:5" ht="30" customHeight="1">
      <c r="A134" s="195">
        <v>130</v>
      </c>
      <c r="B134" s="198" t="s">
        <v>1323</v>
      </c>
      <c r="C134" s="195" t="s">
        <v>1324</v>
      </c>
      <c r="D134" s="197">
        <v>2122</v>
      </c>
      <c r="E134" s="198" t="s">
        <v>1246</v>
      </c>
    </row>
    <row r="135" spans="1:5" ht="30" customHeight="1">
      <c r="A135" s="195">
        <v>131</v>
      </c>
      <c r="B135" s="198" t="s">
        <v>1325</v>
      </c>
      <c r="C135" s="195" t="s">
        <v>1326</v>
      </c>
      <c r="D135" s="197">
        <v>8750</v>
      </c>
      <c r="E135" s="198" t="s">
        <v>1246</v>
      </c>
    </row>
    <row r="136" spans="1:5" ht="30" customHeight="1">
      <c r="A136" s="195">
        <v>132</v>
      </c>
      <c r="B136" s="198" t="s">
        <v>1327</v>
      </c>
      <c r="C136" s="195" t="s">
        <v>1208</v>
      </c>
      <c r="D136" s="197">
        <v>39055</v>
      </c>
      <c r="E136" s="198" t="s">
        <v>1246</v>
      </c>
    </row>
    <row r="137" spans="1:5" ht="30" customHeight="1">
      <c r="A137" s="195">
        <v>133</v>
      </c>
      <c r="B137" s="198" t="s">
        <v>1328</v>
      </c>
      <c r="C137" s="195" t="s">
        <v>1306</v>
      </c>
      <c r="D137" s="197">
        <v>8550</v>
      </c>
      <c r="E137" s="198" t="s">
        <v>1246</v>
      </c>
    </row>
    <row r="138" spans="1:5" ht="30" customHeight="1">
      <c r="A138" s="195">
        <v>134</v>
      </c>
      <c r="B138" s="198" t="s">
        <v>1072</v>
      </c>
      <c r="C138" s="195" t="s">
        <v>1232</v>
      </c>
      <c r="D138" s="197">
        <v>12300</v>
      </c>
      <c r="E138" s="198" t="s">
        <v>1329</v>
      </c>
    </row>
    <row r="139" spans="1:5" ht="30" customHeight="1">
      <c r="A139" s="195">
        <v>135</v>
      </c>
      <c r="B139" s="198" t="s">
        <v>1080</v>
      </c>
      <c r="C139" s="195" t="s">
        <v>1232</v>
      </c>
      <c r="D139" s="197">
        <v>12300</v>
      </c>
      <c r="E139" s="198" t="s">
        <v>1329</v>
      </c>
    </row>
    <row r="140" spans="1:5" ht="30" customHeight="1">
      <c r="A140" s="195">
        <v>136</v>
      </c>
      <c r="B140" s="198" t="s">
        <v>1130</v>
      </c>
      <c r="C140" s="195" t="s">
        <v>1232</v>
      </c>
      <c r="D140" s="197">
        <v>7300</v>
      </c>
      <c r="E140" s="198" t="s">
        <v>1329</v>
      </c>
    </row>
    <row r="141" spans="1:5" ht="30" customHeight="1">
      <c r="A141" s="195">
        <v>137</v>
      </c>
      <c r="B141" s="198" t="s">
        <v>1128</v>
      </c>
      <c r="C141" s="195" t="s">
        <v>1232</v>
      </c>
      <c r="D141" s="197">
        <v>7300</v>
      </c>
      <c r="E141" s="198" t="s">
        <v>1329</v>
      </c>
    </row>
    <row r="142" spans="1:5" ht="30" customHeight="1">
      <c r="A142" s="195">
        <v>138</v>
      </c>
      <c r="B142" s="198" t="s">
        <v>1129</v>
      </c>
      <c r="C142" s="195" t="s">
        <v>1232</v>
      </c>
      <c r="D142" s="197">
        <v>7300</v>
      </c>
      <c r="E142" s="198" t="s">
        <v>1329</v>
      </c>
    </row>
    <row r="143" spans="1:5" ht="30" customHeight="1">
      <c r="A143" s="195">
        <v>139</v>
      </c>
      <c r="B143" s="198" t="s">
        <v>1076</v>
      </c>
      <c r="C143" s="195" t="s">
        <v>1232</v>
      </c>
      <c r="D143" s="197">
        <v>5000</v>
      </c>
      <c r="E143" s="198" t="s">
        <v>1329</v>
      </c>
    </row>
    <row r="144" spans="1:5" ht="30" customHeight="1">
      <c r="A144" s="195">
        <v>140</v>
      </c>
      <c r="B144" s="198" t="s">
        <v>1106</v>
      </c>
      <c r="C144" s="195" t="s">
        <v>1232</v>
      </c>
      <c r="D144" s="197">
        <v>5000</v>
      </c>
      <c r="E144" s="198" t="s">
        <v>1329</v>
      </c>
    </row>
    <row r="145" spans="1:5" ht="30" customHeight="1">
      <c r="A145" s="195">
        <v>141</v>
      </c>
      <c r="B145" s="198" t="s">
        <v>1330</v>
      </c>
      <c r="C145" s="195" t="s">
        <v>1232</v>
      </c>
      <c r="D145" s="197">
        <v>5000</v>
      </c>
      <c r="E145" s="198" t="s">
        <v>1329</v>
      </c>
    </row>
    <row r="146" spans="1:5" ht="30" customHeight="1">
      <c r="A146" s="195">
        <v>142</v>
      </c>
      <c r="B146" s="198" t="s">
        <v>1331</v>
      </c>
      <c r="C146" s="195" t="s">
        <v>1232</v>
      </c>
      <c r="D146" s="197">
        <v>5000</v>
      </c>
      <c r="E146" s="198" t="s">
        <v>1329</v>
      </c>
    </row>
    <row r="147" spans="1:5" ht="30" customHeight="1">
      <c r="A147" s="195">
        <v>143</v>
      </c>
      <c r="B147" s="198" t="s">
        <v>1332</v>
      </c>
      <c r="C147" s="195" t="s">
        <v>1232</v>
      </c>
      <c r="D147" s="197">
        <v>5000</v>
      </c>
      <c r="E147" s="198" t="s">
        <v>1329</v>
      </c>
    </row>
    <row r="148" spans="1:5" ht="30" customHeight="1">
      <c r="A148" s="195">
        <v>144</v>
      </c>
      <c r="B148" s="198" t="s">
        <v>1333</v>
      </c>
      <c r="C148" s="195" t="s">
        <v>1232</v>
      </c>
      <c r="D148" s="197">
        <v>5000</v>
      </c>
      <c r="E148" s="198" t="s">
        <v>1329</v>
      </c>
    </row>
    <row r="149" spans="1:5" ht="30" customHeight="1">
      <c r="A149" s="195">
        <v>145</v>
      </c>
      <c r="B149" s="198" t="s">
        <v>1334</v>
      </c>
      <c r="C149" s="195" t="s">
        <v>1232</v>
      </c>
      <c r="D149" s="197">
        <v>5000</v>
      </c>
      <c r="E149" s="198" t="s">
        <v>1329</v>
      </c>
    </row>
    <row r="150" spans="1:5" ht="30" customHeight="1">
      <c r="A150" s="195">
        <v>146</v>
      </c>
      <c r="B150" s="198" t="s">
        <v>1082</v>
      </c>
      <c r="C150" s="195" t="s">
        <v>1232</v>
      </c>
      <c r="D150" s="197">
        <v>5000</v>
      </c>
      <c r="E150" s="198" t="s">
        <v>1329</v>
      </c>
    </row>
    <row r="151" spans="1:5" ht="30" customHeight="1">
      <c r="A151" s="195">
        <v>147</v>
      </c>
      <c r="B151" s="198" t="s">
        <v>1335</v>
      </c>
      <c r="C151" s="195" t="s">
        <v>1232</v>
      </c>
      <c r="D151" s="197">
        <v>5000</v>
      </c>
      <c r="E151" s="198" t="s">
        <v>1329</v>
      </c>
    </row>
    <row r="152" spans="1:5" ht="30" customHeight="1">
      <c r="A152" s="195">
        <v>148</v>
      </c>
      <c r="B152" s="198" t="s">
        <v>1336</v>
      </c>
      <c r="C152" s="195" t="s">
        <v>1232</v>
      </c>
      <c r="D152" s="197">
        <v>5000</v>
      </c>
      <c r="E152" s="198" t="s">
        <v>1329</v>
      </c>
    </row>
    <row r="153" spans="1:5" ht="30" customHeight="1">
      <c r="A153" s="195">
        <v>149</v>
      </c>
      <c r="B153" s="198" t="s">
        <v>1337</v>
      </c>
      <c r="C153" s="195" t="s">
        <v>1232</v>
      </c>
      <c r="D153" s="197">
        <v>5000</v>
      </c>
      <c r="E153" s="198" t="s">
        <v>1329</v>
      </c>
    </row>
    <row r="154" spans="1:5" ht="30" customHeight="1">
      <c r="A154" s="195">
        <v>150</v>
      </c>
      <c r="B154" s="198" t="s">
        <v>1338</v>
      </c>
      <c r="C154" s="195" t="s">
        <v>1232</v>
      </c>
      <c r="D154" s="197">
        <v>5000</v>
      </c>
      <c r="E154" s="198" t="s">
        <v>1329</v>
      </c>
    </row>
    <row r="155" spans="1:5" ht="30" customHeight="1">
      <c r="A155" s="195">
        <v>151</v>
      </c>
      <c r="B155" s="198" t="s">
        <v>1339</v>
      </c>
      <c r="C155" s="195" t="s">
        <v>1232</v>
      </c>
      <c r="D155" s="197">
        <v>5000</v>
      </c>
      <c r="E155" s="198" t="s">
        <v>1329</v>
      </c>
    </row>
    <row r="156" spans="1:5" ht="30" customHeight="1">
      <c r="A156" s="195">
        <v>152</v>
      </c>
      <c r="B156" s="198" t="s">
        <v>1340</v>
      </c>
      <c r="C156" s="195" t="s">
        <v>1232</v>
      </c>
      <c r="D156" s="197">
        <v>5000</v>
      </c>
      <c r="E156" s="198" t="s">
        <v>1329</v>
      </c>
    </row>
    <row r="157" spans="1:5" ht="30" customHeight="1">
      <c r="A157" s="195">
        <v>153</v>
      </c>
      <c r="B157" s="198" t="s">
        <v>1341</v>
      </c>
      <c r="C157" s="195" t="s">
        <v>1232</v>
      </c>
      <c r="D157" s="197">
        <v>5000</v>
      </c>
      <c r="E157" s="198" t="s">
        <v>1329</v>
      </c>
    </row>
    <row r="158" spans="1:5" ht="30" customHeight="1">
      <c r="A158" s="195">
        <v>154</v>
      </c>
      <c r="B158" s="198" t="s">
        <v>1342</v>
      </c>
      <c r="C158" s="195" t="s">
        <v>1232</v>
      </c>
      <c r="D158" s="197">
        <v>5000</v>
      </c>
      <c r="E158" s="198" t="s">
        <v>1329</v>
      </c>
    </row>
    <row r="159" spans="1:5" ht="30" customHeight="1">
      <c r="A159" s="195">
        <v>155</v>
      </c>
      <c r="B159" s="198" t="s">
        <v>1343</v>
      </c>
      <c r="C159" s="195" t="s">
        <v>1232</v>
      </c>
      <c r="D159" s="197">
        <v>5000</v>
      </c>
      <c r="E159" s="198" t="s">
        <v>1329</v>
      </c>
    </row>
    <row r="160" spans="1:5" ht="30" customHeight="1">
      <c r="A160" s="195">
        <v>156</v>
      </c>
      <c r="B160" s="198" t="s">
        <v>1344</v>
      </c>
      <c r="C160" s="195" t="s">
        <v>1232</v>
      </c>
      <c r="D160" s="197">
        <v>5000</v>
      </c>
      <c r="E160" s="198" t="s">
        <v>1329</v>
      </c>
    </row>
    <row r="161" spans="1:5" ht="30" customHeight="1">
      <c r="A161" s="195">
        <v>157</v>
      </c>
      <c r="B161" s="198" t="s">
        <v>1345</v>
      </c>
      <c r="C161" s="195" t="s">
        <v>1232</v>
      </c>
      <c r="D161" s="197">
        <v>5000</v>
      </c>
      <c r="E161" s="198" t="s">
        <v>1329</v>
      </c>
    </row>
    <row r="162" spans="1:5" ht="30" customHeight="1">
      <c r="A162" s="195">
        <v>158</v>
      </c>
      <c r="B162" s="198" t="s">
        <v>1091</v>
      </c>
      <c r="C162" s="195" t="s">
        <v>1232</v>
      </c>
      <c r="D162" s="197">
        <v>5000</v>
      </c>
      <c r="E162" s="198" t="s">
        <v>1329</v>
      </c>
    </row>
    <row r="163" spans="1:5" ht="30" customHeight="1">
      <c r="A163" s="195">
        <v>159</v>
      </c>
      <c r="B163" s="198" t="s">
        <v>1346</v>
      </c>
      <c r="C163" s="195" t="s">
        <v>1232</v>
      </c>
      <c r="D163" s="197">
        <v>5000</v>
      </c>
      <c r="E163" s="198" t="s">
        <v>1329</v>
      </c>
    </row>
    <row r="164" spans="1:5" ht="30" customHeight="1">
      <c r="A164" s="195">
        <v>160</v>
      </c>
      <c r="B164" s="198" t="s">
        <v>556</v>
      </c>
      <c r="C164" s="195" t="s">
        <v>1232</v>
      </c>
      <c r="D164" s="197">
        <v>5000</v>
      </c>
      <c r="E164" s="198" t="s">
        <v>1329</v>
      </c>
    </row>
    <row r="165" spans="1:5" ht="30" customHeight="1">
      <c r="A165" s="195">
        <v>161</v>
      </c>
      <c r="B165" s="198" t="s">
        <v>1347</v>
      </c>
      <c r="C165" s="195" t="s">
        <v>1232</v>
      </c>
      <c r="D165" s="197">
        <v>5000</v>
      </c>
      <c r="E165" s="198" t="s">
        <v>1329</v>
      </c>
    </row>
    <row r="166" spans="1:5" ht="30" customHeight="1">
      <c r="A166" s="195">
        <v>162</v>
      </c>
      <c r="B166" s="198" t="s">
        <v>1348</v>
      </c>
      <c r="C166" s="195" t="s">
        <v>1232</v>
      </c>
      <c r="D166" s="197">
        <v>5000</v>
      </c>
      <c r="E166" s="198" t="s">
        <v>1329</v>
      </c>
    </row>
    <row r="167" spans="1:5" ht="30" customHeight="1">
      <c r="A167" s="195">
        <v>163</v>
      </c>
      <c r="B167" s="198" t="s">
        <v>1349</v>
      </c>
      <c r="C167" s="195" t="s">
        <v>1232</v>
      </c>
      <c r="D167" s="197">
        <v>5000</v>
      </c>
      <c r="E167" s="198" t="s">
        <v>1329</v>
      </c>
    </row>
    <row r="168" spans="1:5" ht="30" customHeight="1">
      <c r="A168" s="195">
        <v>164</v>
      </c>
      <c r="B168" s="198" t="s">
        <v>1350</v>
      </c>
      <c r="C168" s="195" t="s">
        <v>1232</v>
      </c>
      <c r="D168" s="197">
        <v>5000</v>
      </c>
      <c r="E168" s="198" t="s">
        <v>1329</v>
      </c>
    </row>
    <row r="169" spans="1:5" ht="30" customHeight="1">
      <c r="A169" s="195">
        <v>165</v>
      </c>
      <c r="B169" s="198" t="s">
        <v>1351</v>
      </c>
      <c r="C169" s="195" t="s">
        <v>1232</v>
      </c>
      <c r="D169" s="197">
        <v>5000</v>
      </c>
      <c r="E169" s="198" t="s">
        <v>1329</v>
      </c>
    </row>
    <row r="170" spans="1:5" ht="30" customHeight="1">
      <c r="A170" s="195">
        <v>166</v>
      </c>
      <c r="B170" s="198" t="s">
        <v>1352</v>
      </c>
      <c r="C170" s="195" t="s">
        <v>1232</v>
      </c>
      <c r="D170" s="197">
        <v>5000</v>
      </c>
      <c r="E170" s="198" t="s">
        <v>1329</v>
      </c>
    </row>
    <row r="171" spans="1:5" ht="30" customHeight="1">
      <c r="A171" s="195">
        <v>167</v>
      </c>
      <c r="B171" s="198" t="s">
        <v>1353</v>
      </c>
      <c r="C171" s="195" t="s">
        <v>1232</v>
      </c>
      <c r="D171" s="197">
        <v>5000</v>
      </c>
      <c r="E171" s="198" t="s">
        <v>1329</v>
      </c>
    </row>
    <row r="172" spans="1:5" ht="30" customHeight="1">
      <c r="A172" s="195">
        <v>168</v>
      </c>
      <c r="B172" s="198" t="s">
        <v>1354</v>
      </c>
      <c r="C172" s="195" t="s">
        <v>1232</v>
      </c>
      <c r="D172" s="197">
        <v>5000</v>
      </c>
      <c r="E172" s="198" t="s">
        <v>1329</v>
      </c>
    </row>
    <row r="173" spans="1:5" ht="30" customHeight="1">
      <c r="A173" s="195">
        <v>169</v>
      </c>
      <c r="B173" s="198" t="s">
        <v>1355</v>
      </c>
      <c r="C173" s="195" t="s">
        <v>1232</v>
      </c>
      <c r="D173" s="197">
        <v>5000</v>
      </c>
      <c r="E173" s="198" t="s">
        <v>1329</v>
      </c>
    </row>
    <row r="174" spans="1:5" ht="30" customHeight="1">
      <c r="A174" s="195">
        <v>170</v>
      </c>
      <c r="B174" s="198" t="s">
        <v>1356</v>
      </c>
      <c r="C174" s="195" t="s">
        <v>1230</v>
      </c>
      <c r="D174" s="197">
        <v>10800</v>
      </c>
      <c r="E174" s="198" t="s">
        <v>1329</v>
      </c>
    </row>
    <row r="175" spans="1:5" ht="30" customHeight="1">
      <c r="A175" s="195">
        <v>171</v>
      </c>
      <c r="B175" s="198" t="s">
        <v>1357</v>
      </c>
      <c r="C175" s="195" t="s">
        <v>1230</v>
      </c>
      <c r="D175" s="197">
        <v>10800</v>
      </c>
      <c r="E175" s="198" t="s">
        <v>1329</v>
      </c>
    </row>
    <row r="176" spans="1:5" ht="30" customHeight="1">
      <c r="A176" s="195">
        <v>172</v>
      </c>
      <c r="B176" s="198" t="s">
        <v>1358</v>
      </c>
      <c r="C176" s="195" t="s">
        <v>1230</v>
      </c>
      <c r="D176" s="197">
        <v>10800</v>
      </c>
      <c r="E176" s="198" t="s">
        <v>1329</v>
      </c>
    </row>
    <row r="177" spans="1:5" ht="30" customHeight="1">
      <c r="A177" s="195">
        <v>173</v>
      </c>
      <c r="B177" s="198" t="s">
        <v>1359</v>
      </c>
      <c r="C177" s="195" t="s">
        <v>1230</v>
      </c>
      <c r="D177" s="197">
        <v>10800</v>
      </c>
      <c r="E177" s="198" t="s">
        <v>1329</v>
      </c>
    </row>
    <row r="178" spans="1:5" ht="30" customHeight="1">
      <c r="A178" s="195">
        <v>174</v>
      </c>
      <c r="B178" s="198" t="s">
        <v>1360</v>
      </c>
      <c r="C178" s="195" t="s">
        <v>1230</v>
      </c>
      <c r="D178" s="197">
        <v>10800</v>
      </c>
      <c r="E178" s="198" t="s">
        <v>1329</v>
      </c>
    </row>
    <row r="179" spans="1:5" ht="30" customHeight="1">
      <c r="A179" s="195">
        <v>175</v>
      </c>
      <c r="B179" s="198" t="s">
        <v>1361</v>
      </c>
      <c r="C179" s="195" t="s">
        <v>1230</v>
      </c>
      <c r="D179" s="197">
        <v>10800</v>
      </c>
      <c r="E179" s="198" t="s">
        <v>1329</v>
      </c>
    </row>
    <row r="180" spans="1:5" ht="30" customHeight="1">
      <c r="A180" s="195">
        <v>176</v>
      </c>
      <c r="B180" s="198" t="s">
        <v>1362</v>
      </c>
      <c r="C180" s="195" t="s">
        <v>1230</v>
      </c>
      <c r="D180" s="197">
        <v>10800</v>
      </c>
      <c r="E180" s="198" t="s">
        <v>1329</v>
      </c>
    </row>
    <row r="181" spans="1:5" ht="30" customHeight="1">
      <c r="A181" s="195">
        <v>177</v>
      </c>
      <c r="B181" s="198" t="s">
        <v>1363</v>
      </c>
      <c r="C181" s="195" t="s">
        <v>1230</v>
      </c>
      <c r="D181" s="197">
        <v>10800</v>
      </c>
      <c r="E181" s="198" t="s">
        <v>1329</v>
      </c>
    </row>
    <row r="182" spans="1:5" ht="30" customHeight="1">
      <c r="A182" s="195">
        <v>178</v>
      </c>
      <c r="B182" s="198" t="s">
        <v>1364</v>
      </c>
      <c r="C182" s="195" t="s">
        <v>1230</v>
      </c>
      <c r="D182" s="197">
        <v>10800</v>
      </c>
      <c r="E182" s="198" t="s">
        <v>1329</v>
      </c>
    </row>
    <row r="183" spans="1:5" ht="30" customHeight="1">
      <c r="A183" s="195">
        <v>179</v>
      </c>
      <c r="B183" s="198" t="s">
        <v>1365</v>
      </c>
      <c r="C183" s="195" t="s">
        <v>1230</v>
      </c>
      <c r="D183" s="197">
        <v>8500</v>
      </c>
      <c r="E183" s="198" t="s">
        <v>1329</v>
      </c>
    </row>
    <row r="184" spans="1:5" ht="30" customHeight="1">
      <c r="A184" s="195">
        <v>180</v>
      </c>
      <c r="B184" s="198" t="s">
        <v>1366</v>
      </c>
      <c r="C184" s="195" t="s">
        <v>1230</v>
      </c>
      <c r="D184" s="197">
        <v>8500</v>
      </c>
      <c r="E184" s="198" t="s">
        <v>1329</v>
      </c>
    </row>
    <row r="185" spans="1:5" ht="30" customHeight="1">
      <c r="A185" s="195">
        <v>181</v>
      </c>
      <c r="B185" s="198" t="s">
        <v>1367</v>
      </c>
      <c r="C185" s="195" t="s">
        <v>1230</v>
      </c>
      <c r="D185" s="197">
        <v>8500</v>
      </c>
      <c r="E185" s="198" t="s">
        <v>1329</v>
      </c>
    </row>
    <row r="186" spans="1:5" ht="30" customHeight="1">
      <c r="A186" s="195">
        <v>182</v>
      </c>
      <c r="B186" s="198" t="s">
        <v>1368</v>
      </c>
      <c r="C186" s="195" t="s">
        <v>1230</v>
      </c>
      <c r="D186" s="197">
        <v>8500</v>
      </c>
      <c r="E186" s="198" t="s">
        <v>1329</v>
      </c>
    </row>
    <row r="187" spans="1:5" ht="30" customHeight="1">
      <c r="A187" s="195">
        <v>183</v>
      </c>
      <c r="B187" s="198" t="s">
        <v>1369</v>
      </c>
      <c r="C187" s="195" t="s">
        <v>1230</v>
      </c>
      <c r="D187" s="197">
        <v>8500</v>
      </c>
      <c r="E187" s="198" t="s">
        <v>1329</v>
      </c>
    </row>
    <row r="188" spans="1:5" ht="30" customHeight="1">
      <c r="A188" s="195">
        <v>184</v>
      </c>
      <c r="B188" s="198" t="s">
        <v>1370</v>
      </c>
      <c r="C188" s="195" t="s">
        <v>1230</v>
      </c>
      <c r="D188" s="197">
        <v>8500</v>
      </c>
      <c r="E188" s="198" t="s">
        <v>1329</v>
      </c>
    </row>
    <row r="189" spans="1:5" ht="30" customHeight="1">
      <c r="A189" s="195">
        <v>185</v>
      </c>
      <c r="B189" s="198" t="s">
        <v>1371</v>
      </c>
      <c r="C189" s="195" t="s">
        <v>1230</v>
      </c>
      <c r="D189" s="197">
        <v>8500</v>
      </c>
      <c r="E189" s="198" t="s">
        <v>1329</v>
      </c>
    </row>
    <row r="190" spans="1:5" ht="30" customHeight="1">
      <c r="A190" s="195">
        <v>186</v>
      </c>
      <c r="B190" s="198" t="s">
        <v>1372</v>
      </c>
      <c r="C190" s="195" t="s">
        <v>1230</v>
      </c>
      <c r="D190" s="197">
        <v>8500</v>
      </c>
      <c r="E190" s="198" t="s">
        <v>1329</v>
      </c>
    </row>
    <row r="191" spans="1:5" ht="30" customHeight="1">
      <c r="A191" s="195">
        <v>187</v>
      </c>
      <c r="B191" s="198" t="s">
        <v>1373</v>
      </c>
      <c r="C191" s="195" t="s">
        <v>1230</v>
      </c>
      <c r="D191" s="197">
        <v>8500</v>
      </c>
      <c r="E191" s="198" t="s">
        <v>1329</v>
      </c>
    </row>
    <row r="192" spans="1:5" ht="30" customHeight="1">
      <c r="A192" s="195">
        <v>188</v>
      </c>
      <c r="B192" s="198" t="s">
        <v>1374</v>
      </c>
      <c r="C192" s="195" t="s">
        <v>1230</v>
      </c>
      <c r="D192" s="197">
        <v>8500</v>
      </c>
      <c r="E192" s="198" t="s">
        <v>1329</v>
      </c>
    </row>
    <row r="193" spans="1:5" ht="30" customHeight="1">
      <c r="A193" s="195">
        <v>189</v>
      </c>
      <c r="B193" s="198" t="s">
        <v>1375</v>
      </c>
      <c r="C193" s="195" t="s">
        <v>1230</v>
      </c>
      <c r="D193" s="197">
        <v>8500</v>
      </c>
      <c r="E193" s="198" t="s">
        <v>1329</v>
      </c>
    </row>
    <row r="194" spans="1:5" ht="30" customHeight="1">
      <c r="A194" s="195">
        <v>190</v>
      </c>
      <c r="B194" s="198" t="s">
        <v>1376</v>
      </c>
      <c r="C194" s="195" t="s">
        <v>1230</v>
      </c>
      <c r="D194" s="197">
        <v>8500</v>
      </c>
      <c r="E194" s="198" t="s">
        <v>1329</v>
      </c>
    </row>
    <row r="195" spans="1:5" ht="30" customHeight="1">
      <c r="A195" s="195">
        <v>191</v>
      </c>
      <c r="B195" s="198" t="s">
        <v>1377</v>
      </c>
      <c r="C195" s="195" t="s">
        <v>1230</v>
      </c>
      <c r="D195" s="197">
        <v>8500</v>
      </c>
      <c r="E195" s="198" t="s">
        <v>1329</v>
      </c>
    </row>
    <row r="196" spans="1:5" ht="30" customHeight="1">
      <c r="A196" s="195">
        <v>192</v>
      </c>
      <c r="B196" s="198" t="s">
        <v>1378</v>
      </c>
      <c r="C196" s="195" t="s">
        <v>1230</v>
      </c>
      <c r="D196" s="197">
        <v>8500</v>
      </c>
      <c r="E196" s="198" t="s">
        <v>1329</v>
      </c>
    </row>
    <row r="197" spans="1:5" ht="30" customHeight="1">
      <c r="A197" s="195">
        <v>193</v>
      </c>
      <c r="B197" s="198" t="s">
        <v>1379</v>
      </c>
      <c r="C197" s="195" t="s">
        <v>1230</v>
      </c>
      <c r="D197" s="197">
        <v>8500</v>
      </c>
      <c r="E197" s="198" t="s">
        <v>1329</v>
      </c>
    </row>
    <row r="198" spans="1:5" ht="30" customHeight="1">
      <c r="A198" s="195">
        <v>194</v>
      </c>
      <c r="B198" s="198" t="s">
        <v>1380</v>
      </c>
      <c r="C198" s="195" t="s">
        <v>1230</v>
      </c>
      <c r="D198" s="197">
        <v>8500</v>
      </c>
      <c r="E198" s="198" t="s">
        <v>1329</v>
      </c>
    </row>
    <row r="199" spans="1:5" ht="30" customHeight="1">
      <c r="A199" s="195">
        <v>195</v>
      </c>
      <c r="B199" s="198" t="s">
        <v>824</v>
      </c>
      <c r="C199" s="195" t="s">
        <v>1230</v>
      </c>
      <c r="D199" s="197">
        <v>12300</v>
      </c>
      <c r="E199" s="198" t="s">
        <v>1329</v>
      </c>
    </row>
    <row r="200" spans="1:5" ht="30" customHeight="1">
      <c r="A200" s="195">
        <v>196</v>
      </c>
      <c r="B200" s="198" t="s">
        <v>1381</v>
      </c>
      <c r="C200" s="195" t="s">
        <v>1230</v>
      </c>
      <c r="D200" s="197">
        <v>10000</v>
      </c>
      <c r="E200" s="198" t="s">
        <v>1329</v>
      </c>
    </row>
    <row r="201" spans="1:5" ht="30" customHeight="1">
      <c r="A201" s="195">
        <v>197</v>
      </c>
      <c r="B201" s="198" t="s">
        <v>1382</v>
      </c>
      <c r="C201" s="195" t="s">
        <v>1230</v>
      </c>
      <c r="D201" s="197">
        <v>10000</v>
      </c>
      <c r="E201" s="198" t="s">
        <v>1329</v>
      </c>
    </row>
    <row r="202" spans="1:5" ht="30" customHeight="1">
      <c r="A202" s="195">
        <v>198</v>
      </c>
      <c r="B202" s="198" t="s">
        <v>1383</v>
      </c>
      <c r="C202" s="195" t="s">
        <v>1230</v>
      </c>
      <c r="D202" s="197">
        <v>10000</v>
      </c>
      <c r="E202" s="198" t="s">
        <v>1329</v>
      </c>
    </row>
    <row r="203" spans="1:5" ht="30" customHeight="1">
      <c r="A203" s="195">
        <v>199</v>
      </c>
      <c r="B203" s="198" t="s">
        <v>1384</v>
      </c>
      <c r="C203" s="195" t="s">
        <v>1230</v>
      </c>
      <c r="D203" s="197">
        <v>10000</v>
      </c>
      <c r="E203" s="198" t="s">
        <v>1329</v>
      </c>
    </row>
    <row r="204" spans="1:5" ht="30" customHeight="1">
      <c r="A204" s="195">
        <v>200</v>
      </c>
      <c r="B204" s="198" t="s">
        <v>1385</v>
      </c>
      <c r="C204" s="195" t="s">
        <v>1230</v>
      </c>
      <c r="D204" s="197">
        <v>5000</v>
      </c>
      <c r="E204" s="198" t="s">
        <v>1329</v>
      </c>
    </row>
    <row r="205" spans="1:5" ht="30" customHeight="1">
      <c r="A205" s="195">
        <v>201</v>
      </c>
      <c r="B205" s="198" t="s">
        <v>1386</v>
      </c>
      <c r="C205" s="195" t="s">
        <v>1230</v>
      </c>
      <c r="D205" s="197">
        <v>5000</v>
      </c>
      <c r="E205" s="198" t="s">
        <v>1329</v>
      </c>
    </row>
    <row r="206" spans="1:5" ht="30" customHeight="1">
      <c r="A206" s="195">
        <v>202</v>
      </c>
      <c r="B206" s="198" t="s">
        <v>1387</v>
      </c>
      <c r="C206" s="195" t="s">
        <v>1230</v>
      </c>
      <c r="D206" s="197">
        <v>5000</v>
      </c>
      <c r="E206" s="198" t="s">
        <v>1329</v>
      </c>
    </row>
    <row r="207" spans="1:5" ht="30" customHeight="1">
      <c r="A207" s="195">
        <v>203</v>
      </c>
      <c r="B207" s="198" t="s">
        <v>1388</v>
      </c>
      <c r="C207" s="195" t="s">
        <v>1230</v>
      </c>
      <c r="D207" s="197">
        <v>5000</v>
      </c>
      <c r="E207" s="198" t="s">
        <v>1329</v>
      </c>
    </row>
    <row r="208" spans="1:5" ht="30" customHeight="1">
      <c r="A208" s="195">
        <v>204</v>
      </c>
      <c r="B208" s="198" t="s">
        <v>1389</v>
      </c>
      <c r="C208" s="195" t="s">
        <v>1230</v>
      </c>
      <c r="D208" s="197">
        <v>5000</v>
      </c>
      <c r="E208" s="198" t="s">
        <v>1329</v>
      </c>
    </row>
    <row r="209" spans="1:5" ht="30" customHeight="1">
      <c r="A209" s="195">
        <v>205</v>
      </c>
      <c r="B209" s="198" t="s">
        <v>1390</v>
      </c>
      <c r="C209" s="195" t="s">
        <v>1230</v>
      </c>
      <c r="D209" s="197">
        <v>5000</v>
      </c>
      <c r="E209" s="198" t="s">
        <v>1329</v>
      </c>
    </row>
    <row r="210" spans="1:5" ht="30" customHeight="1">
      <c r="A210" s="195">
        <v>206</v>
      </c>
      <c r="B210" s="198" t="s">
        <v>1391</v>
      </c>
      <c r="C210" s="195" t="s">
        <v>1230</v>
      </c>
      <c r="D210" s="197">
        <v>5000</v>
      </c>
      <c r="E210" s="198" t="s">
        <v>1329</v>
      </c>
    </row>
    <row r="211" spans="1:5" ht="30" customHeight="1">
      <c r="A211" s="195">
        <v>207</v>
      </c>
      <c r="B211" s="198" t="s">
        <v>1392</v>
      </c>
      <c r="C211" s="195" t="s">
        <v>1230</v>
      </c>
      <c r="D211" s="197">
        <v>5000</v>
      </c>
      <c r="E211" s="198" t="s">
        <v>1329</v>
      </c>
    </row>
    <row r="212" spans="1:5" ht="30" customHeight="1">
      <c r="A212" s="195">
        <v>208</v>
      </c>
      <c r="B212" s="198" t="s">
        <v>1393</v>
      </c>
      <c r="C212" s="195" t="s">
        <v>1230</v>
      </c>
      <c r="D212" s="197">
        <v>5000</v>
      </c>
      <c r="E212" s="198" t="s">
        <v>1329</v>
      </c>
    </row>
    <row r="213" spans="1:5" ht="30" customHeight="1">
      <c r="A213" s="195">
        <v>209</v>
      </c>
      <c r="B213" s="198" t="s">
        <v>1394</v>
      </c>
      <c r="C213" s="195" t="s">
        <v>1230</v>
      </c>
      <c r="D213" s="197">
        <v>5000</v>
      </c>
      <c r="E213" s="198" t="s">
        <v>1329</v>
      </c>
    </row>
    <row r="214" spans="1:5" ht="30" customHeight="1">
      <c r="A214" s="195">
        <v>210</v>
      </c>
      <c r="B214" s="198" t="s">
        <v>1395</v>
      </c>
      <c r="C214" s="195" t="s">
        <v>1230</v>
      </c>
      <c r="D214" s="197">
        <v>5000</v>
      </c>
      <c r="E214" s="198" t="s">
        <v>1329</v>
      </c>
    </row>
    <row r="215" spans="1:5" ht="30" customHeight="1">
      <c r="A215" s="195">
        <v>211</v>
      </c>
      <c r="B215" s="198" t="s">
        <v>1396</v>
      </c>
      <c r="C215" s="195" t="s">
        <v>1230</v>
      </c>
      <c r="D215" s="197">
        <v>5000</v>
      </c>
      <c r="E215" s="198" t="s">
        <v>1329</v>
      </c>
    </row>
    <row r="216" spans="1:5" ht="30" customHeight="1">
      <c r="A216" s="195">
        <v>212</v>
      </c>
      <c r="B216" s="198" t="s">
        <v>1397</v>
      </c>
      <c r="C216" s="195" t="s">
        <v>1230</v>
      </c>
      <c r="D216" s="197">
        <v>5000</v>
      </c>
      <c r="E216" s="198" t="s">
        <v>1329</v>
      </c>
    </row>
    <row r="217" spans="1:5" ht="30" customHeight="1">
      <c r="A217" s="195">
        <v>213</v>
      </c>
      <c r="B217" s="198" t="s">
        <v>1398</v>
      </c>
      <c r="C217" s="195" t="s">
        <v>1230</v>
      </c>
      <c r="D217" s="197">
        <v>5000</v>
      </c>
      <c r="E217" s="198" t="s">
        <v>1329</v>
      </c>
    </row>
    <row r="218" spans="1:5" ht="30" customHeight="1">
      <c r="A218" s="195">
        <v>214</v>
      </c>
      <c r="B218" s="198" t="s">
        <v>1399</v>
      </c>
      <c r="C218" s="195" t="s">
        <v>1230</v>
      </c>
      <c r="D218" s="197">
        <v>5000</v>
      </c>
      <c r="E218" s="198" t="s">
        <v>1329</v>
      </c>
    </row>
    <row r="219" spans="1:5" ht="30" customHeight="1">
      <c r="A219" s="195">
        <v>215</v>
      </c>
      <c r="B219" s="198" t="s">
        <v>1400</v>
      </c>
      <c r="C219" s="195" t="s">
        <v>1230</v>
      </c>
      <c r="D219" s="197">
        <v>5000</v>
      </c>
      <c r="E219" s="198" t="s">
        <v>1329</v>
      </c>
    </row>
    <row r="220" spans="1:5" ht="30" customHeight="1">
      <c r="A220" s="195">
        <v>216</v>
      </c>
      <c r="B220" s="198" t="s">
        <v>1401</v>
      </c>
      <c r="C220" s="195" t="s">
        <v>1230</v>
      </c>
      <c r="D220" s="197">
        <v>5000</v>
      </c>
      <c r="E220" s="198" t="s">
        <v>1329</v>
      </c>
    </row>
    <row r="221" spans="1:5" ht="30" customHeight="1">
      <c r="A221" s="195">
        <v>217</v>
      </c>
      <c r="B221" s="198" t="s">
        <v>1402</v>
      </c>
      <c r="C221" s="195" t="s">
        <v>1230</v>
      </c>
      <c r="D221" s="197">
        <v>5000</v>
      </c>
      <c r="E221" s="198" t="s">
        <v>1329</v>
      </c>
    </row>
    <row r="222" spans="1:5" ht="30" customHeight="1">
      <c r="A222" s="195">
        <v>218</v>
      </c>
      <c r="B222" s="198" t="s">
        <v>1403</v>
      </c>
      <c r="C222" s="195" t="s">
        <v>1230</v>
      </c>
      <c r="D222" s="197">
        <v>5000</v>
      </c>
      <c r="E222" s="198" t="s">
        <v>1329</v>
      </c>
    </row>
    <row r="223" spans="1:5" ht="30" customHeight="1">
      <c r="A223" s="195">
        <v>219</v>
      </c>
      <c r="B223" s="198" t="s">
        <v>1404</v>
      </c>
      <c r="C223" s="195" t="s">
        <v>1230</v>
      </c>
      <c r="D223" s="197">
        <v>5000</v>
      </c>
      <c r="E223" s="198" t="s">
        <v>1329</v>
      </c>
    </row>
    <row r="224" spans="1:5" ht="30" customHeight="1">
      <c r="A224" s="195">
        <v>220</v>
      </c>
      <c r="B224" s="198" t="s">
        <v>1405</v>
      </c>
      <c r="C224" s="195" t="s">
        <v>1230</v>
      </c>
      <c r="D224" s="197">
        <v>5000</v>
      </c>
      <c r="E224" s="198" t="s">
        <v>1329</v>
      </c>
    </row>
    <row r="225" spans="1:5" ht="30" customHeight="1">
      <c r="A225" s="195">
        <v>221</v>
      </c>
      <c r="B225" s="198" t="s">
        <v>1406</v>
      </c>
      <c r="C225" s="195" t="s">
        <v>1230</v>
      </c>
      <c r="D225" s="197">
        <v>5000</v>
      </c>
      <c r="E225" s="198" t="s">
        <v>1329</v>
      </c>
    </row>
    <row r="226" spans="1:5" ht="30" customHeight="1">
      <c r="A226" s="195">
        <v>222</v>
      </c>
      <c r="B226" s="198" t="s">
        <v>1407</v>
      </c>
      <c r="C226" s="195" t="s">
        <v>1230</v>
      </c>
      <c r="D226" s="197">
        <v>5000</v>
      </c>
      <c r="E226" s="198" t="s">
        <v>1329</v>
      </c>
    </row>
    <row r="227" spans="1:5" ht="30" customHeight="1">
      <c r="A227" s="195">
        <v>223</v>
      </c>
      <c r="B227" s="198" t="s">
        <v>1408</v>
      </c>
      <c r="C227" s="195" t="s">
        <v>1230</v>
      </c>
      <c r="D227" s="197">
        <v>5000</v>
      </c>
      <c r="E227" s="198" t="s">
        <v>1329</v>
      </c>
    </row>
    <row r="228" spans="1:5" ht="30" customHeight="1">
      <c r="A228" s="195">
        <v>224</v>
      </c>
      <c r="B228" s="198" t="s">
        <v>1409</v>
      </c>
      <c r="C228" s="195" t="s">
        <v>1230</v>
      </c>
      <c r="D228" s="197">
        <v>5000</v>
      </c>
      <c r="E228" s="198" t="s">
        <v>1329</v>
      </c>
    </row>
    <row r="229" spans="1:5" ht="30" customHeight="1">
      <c r="A229" s="195">
        <v>225</v>
      </c>
      <c r="B229" s="198" t="s">
        <v>1410</v>
      </c>
      <c r="C229" s="195" t="s">
        <v>1230</v>
      </c>
      <c r="D229" s="197">
        <v>5000</v>
      </c>
      <c r="E229" s="198" t="s">
        <v>1329</v>
      </c>
    </row>
    <row r="230" spans="1:5" ht="30" customHeight="1">
      <c r="A230" s="195">
        <v>226</v>
      </c>
      <c r="B230" s="198" t="s">
        <v>1411</v>
      </c>
      <c r="C230" s="195" t="s">
        <v>1230</v>
      </c>
      <c r="D230" s="197">
        <v>5000</v>
      </c>
      <c r="E230" s="198" t="s">
        <v>1329</v>
      </c>
    </row>
    <row r="231" spans="1:5" ht="30" customHeight="1">
      <c r="A231" s="195">
        <v>227</v>
      </c>
      <c r="B231" s="198" t="s">
        <v>1412</v>
      </c>
      <c r="C231" s="195" t="s">
        <v>1230</v>
      </c>
      <c r="D231" s="197">
        <v>5000</v>
      </c>
      <c r="E231" s="198" t="s">
        <v>1329</v>
      </c>
    </row>
    <row r="232" spans="1:5" ht="30" customHeight="1">
      <c r="A232" s="195">
        <v>228</v>
      </c>
      <c r="B232" s="198" t="s">
        <v>1413</v>
      </c>
      <c r="C232" s="195" t="s">
        <v>1230</v>
      </c>
      <c r="D232" s="197">
        <v>5000</v>
      </c>
      <c r="E232" s="198" t="s">
        <v>1329</v>
      </c>
    </row>
    <row r="233" spans="1:5" ht="30" customHeight="1">
      <c r="A233" s="195">
        <v>229</v>
      </c>
      <c r="B233" s="198" t="s">
        <v>1414</v>
      </c>
      <c r="C233" s="195" t="s">
        <v>1230</v>
      </c>
      <c r="D233" s="197">
        <v>5000</v>
      </c>
      <c r="E233" s="198" t="s">
        <v>1329</v>
      </c>
    </row>
    <row r="234" spans="1:5" ht="30" customHeight="1">
      <c r="A234" s="195">
        <v>230</v>
      </c>
      <c r="B234" s="198" t="s">
        <v>1415</v>
      </c>
      <c r="C234" s="195" t="s">
        <v>1230</v>
      </c>
      <c r="D234" s="197">
        <v>5000</v>
      </c>
      <c r="E234" s="198" t="s">
        <v>1329</v>
      </c>
    </row>
    <row r="235" spans="1:5" ht="30" customHeight="1">
      <c r="A235" s="195">
        <v>231</v>
      </c>
      <c r="B235" s="198" t="s">
        <v>1416</v>
      </c>
      <c r="C235" s="195" t="s">
        <v>1230</v>
      </c>
      <c r="D235" s="197">
        <v>5000</v>
      </c>
      <c r="E235" s="198" t="s">
        <v>1329</v>
      </c>
    </row>
    <row r="236" spans="1:5" ht="30" customHeight="1">
      <c r="A236" s="195">
        <v>232</v>
      </c>
      <c r="B236" s="198" t="s">
        <v>1417</v>
      </c>
      <c r="C236" s="195" t="s">
        <v>1230</v>
      </c>
      <c r="D236" s="197">
        <v>5000</v>
      </c>
      <c r="E236" s="198" t="s">
        <v>1329</v>
      </c>
    </row>
    <row r="237" spans="1:5" ht="30" customHeight="1">
      <c r="A237" s="195">
        <v>233</v>
      </c>
      <c r="B237" s="198" t="s">
        <v>1418</v>
      </c>
      <c r="C237" s="195" t="s">
        <v>1230</v>
      </c>
      <c r="D237" s="197">
        <v>5000</v>
      </c>
      <c r="E237" s="198" t="s">
        <v>1329</v>
      </c>
    </row>
    <row r="238" spans="1:5" ht="30" customHeight="1">
      <c r="A238" s="195">
        <v>234</v>
      </c>
      <c r="B238" s="198" t="s">
        <v>1083</v>
      </c>
      <c r="C238" s="195" t="s">
        <v>1230</v>
      </c>
      <c r="D238" s="197">
        <v>5000</v>
      </c>
      <c r="E238" s="198" t="s">
        <v>1329</v>
      </c>
    </row>
    <row r="239" spans="1:5" ht="30" customHeight="1">
      <c r="A239" s="195">
        <v>235</v>
      </c>
      <c r="B239" s="198" t="s">
        <v>1419</v>
      </c>
      <c r="C239" s="195" t="s">
        <v>1230</v>
      </c>
      <c r="D239" s="197">
        <v>5000</v>
      </c>
      <c r="E239" s="198" t="s">
        <v>1329</v>
      </c>
    </row>
    <row r="240" spans="1:5" ht="30" customHeight="1">
      <c r="A240" s="195">
        <v>236</v>
      </c>
      <c r="B240" s="198" t="s">
        <v>1420</v>
      </c>
      <c r="C240" s="195" t="s">
        <v>1230</v>
      </c>
      <c r="D240" s="197">
        <v>5000</v>
      </c>
      <c r="E240" s="198" t="s">
        <v>1329</v>
      </c>
    </row>
    <row r="241" spans="1:5" ht="30" customHeight="1">
      <c r="A241" s="195">
        <v>237</v>
      </c>
      <c r="B241" s="198" t="s">
        <v>1421</v>
      </c>
      <c r="C241" s="195" t="s">
        <v>1230</v>
      </c>
      <c r="D241" s="197">
        <v>5000</v>
      </c>
      <c r="E241" s="198" t="s">
        <v>1329</v>
      </c>
    </row>
    <row r="242" spans="1:5" ht="30" customHeight="1">
      <c r="A242" s="195">
        <v>238</v>
      </c>
      <c r="B242" s="198" t="s">
        <v>324</v>
      </c>
      <c r="C242" s="195" t="s">
        <v>1230</v>
      </c>
      <c r="D242" s="197">
        <v>5000</v>
      </c>
      <c r="E242" s="198" t="s">
        <v>1329</v>
      </c>
    </row>
    <row r="243" spans="1:5" ht="30" customHeight="1">
      <c r="A243" s="195">
        <v>239</v>
      </c>
      <c r="B243" s="198" t="s">
        <v>326</v>
      </c>
      <c r="C243" s="195" t="s">
        <v>1230</v>
      </c>
      <c r="D243" s="197">
        <v>5000</v>
      </c>
      <c r="E243" s="198" t="s">
        <v>1329</v>
      </c>
    </row>
    <row r="244" spans="1:5" ht="30" customHeight="1">
      <c r="A244" s="195">
        <v>240</v>
      </c>
      <c r="B244" s="198" t="s">
        <v>553</v>
      </c>
      <c r="C244" s="195" t="s">
        <v>1230</v>
      </c>
      <c r="D244" s="197">
        <v>5000</v>
      </c>
      <c r="E244" s="198" t="s">
        <v>1329</v>
      </c>
    </row>
    <row r="245" spans="1:5" ht="30" customHeight="1">
      <c r="A245" s="195">
        <v>241</v>
      </c>
      <c r="B245" s="198" t="s">
        <v>555</v>
      </c>
      <c r="C245" s="195" t="s">
        <v>1230</v>
      </c>
      <c r="D245" s="197">
        <v>5000</v>
      </c>
      <c r="E245" s="198" t="s">
        <v>1329</v>
      </c>
    </row>
    <row r="246" spans="1:5" ht="30" customHeight="1">
      <c r="A246" s="195">
        <v>242</v>
      </c>
      <c r="B246" s="198" t="s">
        <v>556</v>
      </c>
      <c r="C246" s="195" t="s">
        <v>1230</v>
      </c>
      <c r="D246" s="197">
        <v>5000</v>
      </c>
      <c r="E246" s="198" t="s">
        <v>1329</v>
      </c>
    </row>
    <row r="247" spans="1:5" ht="30" customHeight="1">
      <c r="A247" s="195">
        <v>243</v>
      </c>
      <c r="B247" s="198" t="s">
        <v>1422</v>
      </c>
      <c r="C247" s="195" t="s">
        <v>1230</v>
      </c>
      <c r="D247" s="197">
        <v>4000</v>
      </c>
      <c r="E247" s="198" t="s">
        <v>1329</v>
      </c>
    </row>
    <row r="248" spans="1:5" ht="30" customHeight="1">
      <c r="A248" s="195">
        <v>244</v>
      </c>
      <c r="B248" s="198" t="s">
        <v>1423</v>
      </c>
      <c r="C248" s="195" t="s">
        <v>1230</v>
      </c>
      <c r="D248" s="197">
        <v>4000</v>
      </c>
      <c r="E248" s="198" t="s">
        <v>1329</v>
      </c>
    </row>
    <row r="249" spans="1:5" ht="30" customHeight="1">
      <c r="A249" s="195">
        <v>245</v>
      </c>
      <c r="B249" s="198" t="s">
        <v>824</v>
      </c>
      <c r="C249" s="195" t="s">
        <v>1306</v>
      </c>
      <c r="D249" s="197">
        <v>25000</v>
      </c>
      <c r="E249" s="198" t="s">
        <v>1329</v>
      </c>
    </row>
    <row r="250" spans="1:5" ht="30" customHeight="1">
      <c r="A250" s="195">
        <v>246</v>
      </c>
      <c r="B250" s="198" t="s">
        <v>1424</v>
      </c>
      <c r="C250" s="195" t="s">
        <v>1425</v>
      </c>
      <c r="D250" s="197">
        <v>21810</v>
      </c>
      <c r="E250" s="198" t="s">
        <v>1329</v>
      </c>
    </row>
    <row r="251" spans="1:5" ht="30" customHeight="1">
      <c r="A251" s="195">
        <v>247</v>
      </c>
      <c r="B251" s="198" t="s">
        <v>1426</v>
      </c>
      <c r="C251" s="195" t="s">
        <v>1231</v>
      </c>
      <c r="D251" s="197">
        <v>6000</v>
      </c>
      <c r="E251" s="198" t="s">
        <v>1427</v>
      </c>
    </row>
    <row r="252" spans="1:5" ht="30" customHeight="1">
      <c r="A252" s="195">
        <v>248</v>
      </c>
      <c r="B252" s="198" t="s">
        <v>1428</v>
      </c>
      <c r="C252" s="195" t="s">
        <v>1231</v>
      </c>
      <c r="D252" s="197">
        <v>6000</v>
      </c>
      <c r="E252" s="198" t="s">
        <v>1427</v>
      </c>
    </row>
    <row r="253" spans="1:5" ht="30" customHeight="1">
      <c r="A253" s="195">
        <v>249</v>
      </c>
      <c r="B253" s="198" t="s">
        <v>1429</v>
      </c>
      <c r="C253" s="195" t="s">
        <v>1231</v>
      </c>
      <c r="D253" s="197">
        <v>6000</v>
      </c>
      <c r="E253" s="198" t="s">
        <v>1427</v>
      </c>
    </row>
    <row r="254" spans="1:5" ht="30" customHeight="1">
      <c r="A254" s="195">
        <v>250</v>
      </c>
      <c r="B254" s="198" t="s">
        <v>1430</v>
      </c>
      <c r="C254" s="195" t="s">
        <v>1231</v>
      </c>
      <c r="D254" s="197">
        <v>8000</v>
      </c>
      <c r="E254" s="198" t="s">
        <v>1427</v>
      </c>
    </row>
    <row r="255" spans="1:5" ht="30" customHeight="1">
      <c r="A255" s="195">
        <v>251</v>
      </c>
      <c r="B255" s="198" t="s">
        <v>1431</v>
      </c>
      <c r="C255" s="195" t="s">
        <v>1231</v>
      </c>
      <c r="D255" s="197">
        <v>8000</v>
      </c>
      <c r="E255" s="198" t="s">
        <v>1427</v>
      </c>
    </row>
    <row r="256" spans="1:5" ht="30" customHeight="1">
      <c r="A256" s="195">
        <v>252</v>
      </c>
      <c r="B256" s="198" t="s">
        <v>1432</v>
      </c>
      <c r="C256" s="195" t="s">
        <v>1231</v>
      </c>
      <c r="D256" s="197">
        <v>10000</v>
      </c>
      <c r="E256" s="198" t="s">
        <v>1427</v>
      </c>
    </row>
    <row r="257" spans="1:5" ht="30" customHeight="1">
      <c r="A257" s="195">
        <v>253</v>
      </c>
      <c r="B257" s="198" t="s">
        <v>1433</v>
      </c>
      <c r="C257" s="195" t="s">
        <v>1231</v>
      </c>
      <c r="D257" s="197">
        <v>11000</v>
      </c>
      <c r="E257" s="198" t="s">
        <v>1427</v>
      </c>
    </row>
    <row r="258" spans="1:5" ht="30" customHeight="1">
      <c r="A258" s="195">
        <v>254</v>
      </c>
      <c r="B258" s="198" t="s">
        <v>1390</v>
      </c>
      <c r="C258" s="195" t="s">
        <v>1231</v>
      </c>
      <c r="D258" s="197">
        <v>6000</v>
      </c>
      <c r="E258" s="198" t="s">
        <v>1427</v>
      </c>
    </row>
    <row r="259" spans="1:5" ht="30" customHeight="1">
      <c r="A259" s="195">
        <v>255</v>
      </c>
      <c r="B259" s="198" t="s">
        <v>1434</v>
      </c>
      <c r="C259" s="195" t="s">
        <v>1231</v>
      </c>
      <c r="D259" s="197">
        <v>8000</v>
      </c>
      <c r="E259" s="198" t="s">
        <v>1427</v>
      </c>
    </row>
    <row r="260" spans="1:5" ht="30" customHeight="1">
      <c r="A260" s="195">
        <v>256</v>
      </c>
      <c r="B260" s="198" t="s">
        <v>1435</v>
      </c>
      <c r="C260" s="195" t="s">
        <v>1231</v>
      </c>
      <c r="D260" s="197">
        <v>8000</v>
      </c>
      <c r="E260" s="198" t="s">
        <v>1427</v>
      </c>
    </row>
    <row r="261" spans="1:5" ht="30" customHeight="1">
      <c r="A261" s="195">
        <v>257</v>
      </c>
      <c r="B261" s="198" t="s">
        <v>1436</v>
      </c>
      <c r="C261" s="195" t="s">
        <v>1231</v>
      </c>
      <c r="D261" s="197">
        <v>6000</v>
      </c>
      <c r="E261" s="198" t="s">
        <v>1427</v>
      </c>
    </row>
    <row r="262" spans="1:5" ht="30" customHeight="1">
      <c r="A262" s="195">
        <v>258</v>
      </c>
      <c r="B262" s="198" t="s">
        <v>1437</v>
      </c>
      <c r="C262" s="195" t="s">
        <v>1232</v>
      </c>
      <c r="D262" s="197">
        <v>8250</v>
      </c>
      <c r="E262" s="198" t="s">
        <v>1427</v>
      </c>
    </row>
    <row r="263" spans="1:5" ht="30" customHeight="1">
      <c r="A263" s="195">
        <v>259</v>
      </c>
      <c r="B263" s="198" t="s">
        <v>1344</v>
      </c>
      <c r="C263" s="195" t="s">
        <v>1227</v>
      </c>
      <c r="D263" s="197">
        <v>9100</v>
      </c>
      <c r="E263" s="198" t="s">
        <v>1427</v>
      </c>
    </row>
    <row r="264" spans="1:5" ht="30" customHeight="1">
      <c r="A264" s="195">
        <v>260</v>
      </c>
      <c r="B264" s="198" t="s">
        <v>1438</v>
      </c>
      <c r="C264" s="195" t="s">
        <v>1228</v>
      </c>
      <c r="D264" s="197">
        <v>7350</v>
      </c>
      <c r="E264" s="198" t="s">
        <v>1427</v>
      </c>
    </row>
    <row r="265" spans="1:5" ht="30" customHeight="1">
      <c r="A265" s="195">
        <v>261</v>
      </c>
      <c r="B265" s="198" t="s">
        <v>1439</v>
      </c>
      <c r="C265" s="195" t="s">
        <v>1231</v>
      </c>
      <c r="D265" s="197">
        <v>6000</v>
      </c>
      <c r="E265" s="198" t="s">
        <v>1427</v>
      </c>
    </row>
    <row r="266" spans="1:5" ht="30" customHeight="1">
      <c r="A266" s="195">
        <v>262</v>
      </c>
      <c r="B266" s="198" t="s">
        <v>1440</v>
      </c>
      <c r="C266" s="195" t="s">
        <v>1231</v>
      </c>
      <c r="D266" s="197">
        <v>11000</v>
      </c>
      <c r="E266" s="198" t="s">
        <v>1427</v>
      </c>
    </row>
    <row r="267" spans="1:5" ht="30" customHeight="1">
      <c r="A267" s="195">
        <v>263</v>
      </c>
      <c r="B267" s="198" t="s">
        <v>1441</v>
      </c>
      <c r="C267" s="195" t="s">
        <v>1231</v>
      </c>
      <c r="D267" s="197">
        <v>8000</v>
      </c>
      <c r="E267" s="198" t="s">
        <v>1427</v>
      </c>
    </row>
    <row r="268" spans="1:5" ht="30" customHeight="1">
      <c r="A268" s="195">
        <v>264</v>
      </c>
      <c r="B268" s="198" t="s">
        <v>1442</v>
      </c>
      <c r="C268" s="195" t="s">
        <v>1231</v>
      </c>
      <c r="D268" s="197">
        <v>8000</v>
      </c>
      <c r="E268" s="198" t="s">
        <v>1427</v>
      </c>
    </row>
    <row r="269" spans="1:5" ht="30" customHeight="1">
      <c r="A269" s="195">
        <v>265</v>
      </c>
      <c r="B269" s="198" t="s">
        <v>1443</v>
      </c>
      <c r="C269" s="195" t="s">
        <v>1444</v>
      </c>
      <c r="D269" s="197">
        <v>60000</v>
      </c>
      <c r="E269" s="198" t="s">
        <v>1445</v>
      </c>
    </row>
    <row r="270" spans="1:5" ht="30" customHeight="1">
      <c r="A270" s="195">
        <v>266</v>
      </c>
      <c r="B270" s="198" t="s">
        <v>1446</v>
      </c>
      <c r="C270" s="195" t="s">
        <v>1447</v>
      </c>
      <c r="D270" s="197">
        <v>35000</v>
      </c>
      <c r="E270" s="198" t="s">
        <v>1445</v>
      </c>
    </row>
    <row r="271" spans="1:5" ht="30" customHeight="1">
      <c r="A271" s="195">
        <v>267</v>
      </c>
      <c r="B271" s="198" t="s">
        <v>1448</v>
      </c>
      <c r="C271" s="195" t="s">
        <v>1447</v>
      </c>
      <c r="D271" s="197">
        <v>60000</v>
      </c>
      <c r="E271" s="198" t="s">
        <v>1445</v>
      </c>
    </row>
    <row r="272" spans="1:5" ht="30" customHeight="1">
      <c r="A272" s="195">
        <v>268</v>
      </c>
      <c r="B272" s="198" t="s">
        <v>1449</v>
      </c>
      <c r="C272" s="195" t="s">
        <v>1447</v>
      </c>
      <c r="D272" s="197">
        <v>60000</v>
      </c>
      <c r="E272" s="198" t="s">
        <v>1445</v>
      </c>
    </row>
    <row r="273" spans="1:5" ht="30" customHeight="1">
      <c r="A273" s="195">
        <v>269</v>
      </c>
      <c r="B273" s="198" t="s">
        <v>1450</v>
      </c>
      <c r="C273" s="195" t="s">
        <v>1451</v>
      </c>
      <c r="D273" s="197">
        <v>58000</v>
      </c>
      <c r="E273" s="198" t="s">
        <v>1445</v>
      </c>
    </row>
    <row r="274" spans="1:5" ht="30" customHeight="1">
      <c r="A274" s="195">
        <v>270</v>
      </c>
      <c r="B274" s="198" t="s">
        <v>1452</v>
      </c>
      <c r="C274" s="195" t="s">
        <v>1453</v>
      </c>
      <c r="D274" s="197">
        <v>35000</v>
      </c>
      <c r="E274" s="198" t="s">
        <v>1445</v>
      </c>
    </row>
    <row r="275" spans="1:5" ht="30" customHeight="1">
      <c r="A275" s="195">
        <v>271</v>
      </c>
      <c r="B275" s="198" t="s">
        <v>1454</v>
      </c>
      <c r="C275" s="195" t="s">
        <v>1453</v>
      </c>
      <c r="D275" s="197">
        <v>44000</v>
      </c>
      <c r="E275" s="198" t="s">
        <v>1445</v>
      </c>
    </row>
    <row r="276" spans="1:5" ht="30" customHeight="1">
      <c r="A276" s="195">
        <v>272</v>
      </c>
      <c r="B276" s="198" t="s">
        <v>1455</v>
      </c>
      <c r="C276" s="195" t="s">
        <v>1456</v>
      </c>
      <c r="D276" s="197">
        <v>47930</v>
      </c>
      <c r="E276" s="198" t="s">
        <v>1445</v>
      </c>
    </row>
    <row r="277" spans="1:5" ht="30" customHeight="1">
      <c r="A277" s="195">
        <v>273</v>
      </c>
      <c r="B277" s="198" t="s">
        <v>1457</v>
      </c>
      <c r="C277" s="195" t="s">
        <v>1458</v>
      </c>
      <c r="D277" s="197">
        <v>45000</v>
      </c>
      <c r="E277" s="198" t="s">
        <v>1445</v>
      </c>
    </row>
    <row r="278" spans="1:5" ht="30" customHeight="1">
      <c r="A278" s="195">
        <v>274</v>
      </c>
      <c r="B278" s="198" t="s">
        <v>1459</v>
      </c>
      <c r="C278" s="195" t="s">
        <v>1460</v>
      </c>
      <c r="D278" s="197">
        <v>60000</v>
      </c>
      <c r="E278" s="198" t="s">
        <v>1445</v>
      </c>
    </row>
    <row r="279" spans="1:5" ht="30" customHeight="1">
      <c r="A279" s="195">
        <v>275</v>
      </c>
      <c r="B279" s="198" t="s">
        <v>1461</v>
      </c>
      <c r="C279" s="195" t="s">
        <v>1447</v>
      </c>
      <c r="D279" s="197">
        <v>60000</v>
      </c>
      <c r="E279" s="198" t="s">
        <v>1445</v>
      </c>
    </row>
    <row r="280" spans="1:5" ht="30" customHeight="1">
      <c r="A280" s="195">
        <v>276</v>
      </c>
      <c r="B280" s="198" t="s">
        <v>1462</v>
      </c>
      <c r="C280" s="195" t="s">
        <v>1447</v>
      </c>
      <c r="D280" s="197">
        <v>35000</v>
      </c>
      <c r="E280" s="198" t="s">
        <v>1445</v>
      </c>
    </row>
    <row r="281" spans="1:5" ht="30" customHeight="1">
      <c r="A281" s="195">
        <v>277</v>
      </c>
      <c r="B281" s="198" t="s">
        <v>1463</v>
      </c>
      <c r="C281" s="195" t="s">
        <v>1217</v>
      </c>
      <c r="D281" s="197">
        <v>20000</v>
      </c>
      <c r="E281" s="198" t="s">
        <v>1464</v>
      </c>
    </row>
    <row r="282" spans="1:5" ht="30" customHeight="1">
      <c r="A282" s="195">
        <v>278</v>
      </c>
      <c r="B282" s="198" t="s">
        <v>1465</v>
      </c>
      <c r="C282" s="195" t="s">
        <v>1466</v>
      </c>
      <c r="D282" s="197">
        <v>25000</v>
      </c>
      <c r="E282" s="198" t="s">
        <v>1464</v>
      </c>
    </row>
    <row r="283" spans="1:5" ht="30" customHeight="1">
      <c r="A283" s="195">
        <v>279</v>
      </c>
      <c r="B283" s="198" t="s">
        <v>642</v>
      </c>
      <c r="C283" s="195" t="s">
        <v>1467</v>
      </c>
      <c r="D283" s="197">
        <v>25000</v>
      </c>
      <c r="E283" s="198" t="s">
        <v>1464</v>
      </c>
    </row>
    <row r="284" spans="1:5" ht="30" customHeight="1">
      <c r="A284" s="195">
        <v>280</v>
      </c>
      <c r="B284" s="198" t="s">
        <v>1468</v>
      </c>
      <c r="C284" s="195" t="s">
        <v>1306</v>
      </c>
      <c r="D284" s="197">
        <v>10000</v>
      </c>
      <c r="E284" s="198" t="s">
        <v>1464</v>
      </c>
    </row>
    <row r="285" spans="1:5" ht="30" customHeight="1">
      <c r="A285" s="195">
        <v>281</v>
      </c>
      <c r="B285" s="198" t="s">
        <v>1469</v>
      </c>
      <c r="C285" s="195" t="s">
        <v>1470</v>
      </c>
      <c r="D285" s="197">
        <v>15000</v>
      </c>
      <c r="E285" s="198" t="s">
        <v>1464</v>
      </c>
    </row>
    <row r="286" spans="1:5" ht="30" customHeight="1">
      <c r="A286" s="195">
        <v>282</v>
      </c>
      <c r="B286" s="198" t="s">
        <v>1471</v>
      </c>
      <c r="C286" s="195" t="s">
        <v>1188</v>
      </c>
      <c r="D286" s="197">
        <v>10000</v>
      </c>
      <c r="E286" s="198" t="s">
        <v>1464</v>
      </c>
    </row>
    <row r="287" spans="1:5" ht="30" customHeight="1">
      <c r="A287" s="195">
        <v>283</v>
      </c>
      <c r="B287" s="198" t="s">
        <v>1472</v>
      </c>
      <c r="C287" s="195" t="s">
        <v>1473</v>
      </c>
      <c r="D287" s="197">
        <v>20000</v>
      </c>
      <c r="E287" s="198" t="s">
        <v>1464</v>
      </c>
    </row>
    <row r="288" spans="1:5" ht="30" customHeight="1">
      <c r="A288" s="195">
        <v>284</v>
      </c>
      <c r="B288" s="198" t="s">
        <v>1474</v>
      </c>
      <c r="C288" s="195" t="s">
        <v>54</v>
      </c>
      <c r="D288" s="197">
        <v>10000</v>
      </c>
      <c r="E288" s="198" t="s">
        <v>1464</v>
      </c>
    </row>
    <row r="289" spans="1:5" ht="30" customHeight="1">
      <c r="A289" s="195">
        <v>285</v>
      </c>
      <c r="B289" s="198" t="s">
        <v>1290</v>
      </c>
      <c r="C289" s="195" t="s">
        <v>1213</v>
      </c>
      <c r="D289" s="197">
        <v>20000</v>
      </c>
      <c r="E289" s="198" t="s">
        <v>1464</v>
      </c>
    </row>
    <row r="290" spans="1:5" ht="30" customHeight="1">
      <c r="A290" s="195">
        <v>286</v>
      </c>
      <c r="B290" s="198" t="s">
        <v>1475</v>
      </c>
      <c r="C290" s="195" t="s">
        <v>1466</v>
      </c>
      <c r="D290" s="197">
        <v>20000</v>
      </c>
      <c r="E290" s="198" t="s">
        <v>1464</v>
      </c>
    </row>
    <row r="291" spans="1:5" ht="30" customHeight="1">
      <c r="A291" s="195">
        <v>287</v>
      </c>
      <c r="B291" s="198" t="s">
        <v>1476</v>
      </c>
      <c r="C291" s="195" t="s">
        <v>1466</v>
      </c>
      <c r="D291" s="197">
        <v>25000</v>
      </c>
      <c r="E291" s="198" t="s">
        <v>1464</v>
      </c>
    </row>
    <row r="292" spans="1:5" ht="30" customHeight="1">
      <c r="A292" s="195">
        <v>288</v>
      </c>
      <c r="B292" s="198" t="s">
        <v>1477</v>
      </c>
      <c r="C292" s="195" t="s">
        <v>1188</v>
      </c>
      <c r="D292" s="197">
        <v>10000</v>
      </c>
      <c r="E292" s="198" t="s">
        <v>1464</v>
      </c>
    </row>
    <row r="293" spans="1:5" ht="30" customHeight="1">
      <c r="A293" s="195">
        <v>289</v>
      </c>
      <c r="B293" s="198" t="s">
        <v>1478</v>
      </c>
      <c r="C293" s="195" t="s">
        <v>1479</v>
      </c>
      <c r="D293" s="197">
        <v>10000</v>
      </c>
      <c r="E293" s="198" t="s">
        <v>1464</v>
      </c>
    </row>
    <row r="294" spans="1:5" ht="30" customHeight="1">
      <c r="A294" s="195">
        <v>290</v>
      </c>
      <c r="B294" s="198" t="s">
        <v>1480</v>
      </c>
      <c r="C294" s="195" t="s">
        <v>1467</v>
      </c>
      <c r="D294" s="197">
        <v>25000</v>
      </c>
      <c r="E294" s="198" t="s">
        <v>1464</v>
      </c>
    </row>
    <row r="295" spans="1:5" ht="30" customHeight="1">
      <c r="A295" s="195">
        <v>291</v>
      </c>
      <c r="B295" s="198" t="s">
        <v>1481</v>
      </c>
      <c r="C295" s="195" t="s">
        <v>1482</v>
      </c>
      <c r="D295" s="197">
        <v>20000</v>
      </c>
      <c r="E295" s="198" t="s">
        <v>1464</v>
      </c>
    </row>
    <row r="296" spans="1:5" ht="30" customHeight="1">
      <c r="A296" s="195">
        <v>292</v>
      </c>
      <c r="B296" s="198" t="s">
        <v>1483</v>
      </c>
      <c r="C296" s="195" t="s">
        <v>1484</v>
      </c>
      <c r="D296" s="197">
        <v>20000</v>
      </c>
      <c r="E296" s="198" t="s">
        <v>1464</v>
      </c>
    </row>
    <row r="297" spans="1:5" ht="30" customHeight="1">
      <c r="A297" s="195">
        <v>293</v>
      </c>
      <c r="B297" s="198" t="s">
        <v>1485</v>
      </c>
      <c r="C297" s="195" t="s">
        <v>1482</v>
      </c>
      <c r="D297" s="197">
        <v>20000</v>
      </c>
      <c r="E297" s="198" t="s">
        <v>1464</v>
      </c>
    </row>
    <row r="298" spans="1:5" ht="30" customHeight="1">
      <c r="A298" s="195">
        <v>294</v>
      </c>
      <c r="B298" s="198" t="s">
        <v>1486</v>
      </c>
      <c r="C298" s="195" t="s">
        <v>1467</v>
      </c>
      <c r="D298" s="197">
        <v>20000</v>
      </c>
      <c r="E298" s="198" t="s">
        <v>1464</v>
      </c>
    </row>
    <row r="299" spans="1:5" ht="30" customHeight="1">
      <c r="A299" s="195">
        <v>295</v>
      </c>
      <c r="B299" s="198" t="s">
        <v>1487</v>
      </c>
      <c r="C299" s="195" t="s">
        <v>1482</v>
      </c>
      <c r="D299" s="197">
        <v>25000</v>
      </c>
      <c r="E299" s="198" t="s">
        <v>1464</v>
      </c>
    </row>
    <row r="300" spans="1:5" ht="30" customHeight="1">
      <c r="A300" s="195">
        <v>296</v>
      </c>
      <c r="B300" s="198" t="s">
        <v>1488</v>
      </c>
      <c r="C300" s="195" t="s">
        <v>1484</v>
      </c>
      <c r="D300" s="197">
        <v>15000</v>
      </c>
      <c r="E300" s="198" t="s">
        <v>1464</v>
      </c>
    </row>
    <row r="301" spans="1:5" ht="30" customHeight="1">
      <c r="A301" s="195">
        <v>297</v>
      </c>
      <c r="B301" s="198" t="s">
        <v>1489</v>
      </c>
      <c r="C301" s="195" t="s">
        <v>1490</v>
      </c>
      <c r="D301" s="197">
        <v>20000</v>
      </c>
      <c r="E301" s="198" t="s">
        <v>1464</v>
      </c>
    </row>
    <row r="302" spans="1:5" ht="30" customHeight="1">
      <c r="A302" s="195">
        <v>298</v>
      </c>
      <c r="B302" s="198" t="s">
        <v>1491</v>
      </c>
      <c r="C302" s="195" t="s">
        <v>1158</v>
      </c>
      <c r="D302" s="197">
        <v>10000</v>
      </c>
      <c r="E302" s="198" t="s">
        <v>1464</v>
      </c>
    </row>
    <row r="303" spans="1:5" ht="30" customHeight="1">
      <c r="A303" s="195">
        <v>299</v>
      </c>
      <c r="B303" s="198" t="s">
        <v>1492</v>
      </c>
      <c r="C303" s="195" t="s">
        <v>1482</v>
      </c>
      <c r="D303" s="197">
        <v>20000</v>
      </c>
      <c r="E303" s="198" t="s">
        <v>1464</v>
      </c>
    </row>
    <row r="304" spans="1:5" ht="30" customHeight="1">
      <c r="A304" s="195">
        <v>300</v>
      </c>
      <c r="B304" s="198" t="s">
        <v>1493</v>
      </c>
      <c r="C304" s="195" t="s">
        <v>1231</v>
      </c>
      <c r="D304" s="197">
        <v>2800</v>
      </c>
      <c r="E304" s="198" t="s">
        <v>1494</v>
      </c>
    </row>
    <row r="305" spans="1:5" ht="30" customHeight="1">
      <c r="A305" s="195">
        <v>301</v>
      </c>
      <c r="B305" s="198" t="s">
        <v>1495</v>
      </c>
      <c r="C305" s="195" t="s">
        <v>1231</v>
      </c>
      <c r="D305" s="197">
        <v>2800</v>
      </c>
      <c r="E305" s="198" t="s">
        <v>1494</v>
      </c>
    </row>
    <row r="306" spans="1:5" ht="30" customHeight="1">
      <c r="A306" s="195">
        <v>302</v>
      </c>
      <c r="B306" s="198" t="s">
        <v>1496</v>
      </c>
      <c r="C306" s="195" t="s">
        <v>1231</v>
      </c>
      <c r="D306" s="197">
        <v>2800</v>
      </c>
      <c r="E306" s="198" t="s">
        <v>1494</v>
      </c>
    </row>
    <row r="307" spans="1:5" ht="30" customHeight="1">
      <c r="A307" s="195">
        <v>303</v>
      </c>
      <c r="B307" s="198" t="s">
        <v>1497</v>
      </c>
      <c r="C307" s="195" t="s">
        <v>1231</v>
      </c>
      <c r="D307" s="197">
        <v>2800</v>
      </c>
      <c r="E307" s="198" t="s">
        <v>1494</v>
      </c>
    </row>
    <row r="308" spans="1:5" ht="30" customHeight="1">
      <c r="A308" s="195">
        <v>304</v>
      </c>
      <c r="B308" s="198" t="s">
        <v>1498</v>
      </c>
      <c r="C308" s="195" t="s">
        <v>1231</v>
      </c>
      <c r="D308" s="197">
        <v>2800</v>
      </c>
      <c r="E308" s="198" t="s">
        <v>1494</v>
      </c>
    </row>
    <row r="309" spans="1:5" ht="30" customHeight="1">
      <c r="A309" s="195">
        <v>305</v>
      </c>
      <c r="B309" s="198" t="s">
        <v>1499</v>
      </c>
      <c r="C309" s="195" t="s">
        <v>1231</v>
      </c>
      <c r="D309" s="197">
        <v>2800</v>
      </c>
      <c r="E309" s="198" t="s">
        <v>1494</v>
      </c>
    </row>
    <row r="310" spans="1:5" ht="30" customHeight="1">
      <c r="A310" s="195">
        <v>306</v>
      </c>
      <c r="B310" s="198" t="s">
        <v>1500</v>
      </c>
      <c r="C310" s="195" t="s">
        <v>1231</v>
      </c>
      <c r="D310" s="197">
        <v>2800</v>
      </c>
      <c r="E310" s="198" t="s">
        <v>1494</v>
      </c>
    </row>
    <row r="311" spans="1:5" ht="30" customHeight="1">
      <c r="A311" s="195">
        <v>307</v>
      </c>
      <c r="B311" s="198" t="s">
        <v>1501</v>
      </c>
      <c r="C311" s="195" t="s">
        <v>1231</v>
      </c>
      <c r="D311" s="197">
        <v>2800</v>
      </c>
      <c r="E311" s="198" t="s">
        <v>1494</v>
      </c>
    </row>
    <row r="312" spans="1:5" ht="30" customHeight="1">
      <c r="A312" s="195">
        <v>308</v>
      </c>
      <c r="B312" s="198" t="s">
        <v>1502</v>
      </c>
      <c r="C312" s="195" t="s">
        <v>1231</v>
      </c>
      <c r="D312" s="197">
        <v>2800</v>
      </c>
      <c r="E312" s="198" t="s">
        <v>1494</v>
      </c>
    </row>
    <row r="313" spans="1:5" ht="30" customHeight="1">
      <c r="A313" s="195">
        <v>309</v>
      </c>
      <c r="B313" s="198" t="s">
        <v>1503</v>
      </c>
      <c r="C313" s="195" t="s">
        <v>1231</v>
      </c>
      <c r="D313" s="197">
        <v>2800</v>
      </c>
      <c r="E313" s="198" t="s">
        <v>1494</v>
      </c>
    </row>
    <row r="314" spans="1:5" ht="30" customHeight="1">
      <c r="A314" s="195">
        <v>310</v>
      </c>
      <c r="B314" s="198" t="s">
        <v>1504</v>
      </c>
      <c r="C314" s="195" t="s">
        <v>1231</v>
      </c>
      <c r="D314" s="197">
        <v>2800</v>
      </c>
      <c r="E314" s="198" t="s">
        <v>1494</v>
      </c>
    </row>
    <row r="315" spans="1:5" ht="30" customHeight="1">
      <c r="A315" s="195">
        <v>311</v>
      </c>
      <c r="B315" s="198" t="s">
        <v>1505</v>
      </c>
      <c r="C315" s="195" t="s">
        <v>1232</v>
      </c>
      <c r="D315" s="197">
        <v>2800</v>
      </c>
      <c r="E315" s="198" t="s">
        <v>1494</v>
      </c>
    </row>
    <row r="316" spans="1:5" ht="30" customHeight="1">
      <c r="A316" s="195">
        <v>312</v>
      </c>
      <c r="B316" s="198" t="s">
        <v>1506</v>
      </c>
      <c r="C316" s="195" t="s">
        <v>1232</v>
      </c>
      <c r="D316" s="197">
        <v>2800</v>
      </c>
      <c r="E316" s="198" t="s">
        <v>1494</v>
      </c>
    </row>
    <row r="317" spans="1:5" ht="30" customHeight="1">
      <c r="A317" s="195">
        <v>313</v>
      </c>
      <c r="B317" s="198" t="s">
        <v>1507</v>
      </c>
      <c r="C317" s="195" t="s">
        <v>1232</v>
      </c>
      <c r="D317" s="197">
        <v>2800</v>
      </c>
      <c r="E317" s="198" t="s">
        <v>1494</v>
      </c>
    </row>
    <row r="318" spans="1:5" ht="30" customHeight="1">
      <c r="A318" s="195">
        <v>314</v>
      </c>
      <c r="B318" s="198" t="s">
        <v>1508</v>
      </c>
      <c r="C318" s="195" t="s">
        <v>1232</v>
      </c>
      <c r="D318" s="197">
        <v>2800</v>
      </c>
      <c r="E318" s="198" t="s">
        <v>1494</v>
      </c>
    </row>
    <row r="319" spans="1:5" ht="30" customHeight="1">
      <c r="A319" s="195">
        <v>315</v>
      </c>
      <c r="B319" s="198" t="s">
        <v>1509</v>
      </c>
      <c r="C319" s="195" t="s">
        <v>1232</v>
      </c>
      <c r="D319" s="197">
        <v>2800</v>
      </c>
      <c r="E319" s="198" t="s">
        <v>1494</v>
      </c>
    </row>
    <row r="320" spans="1:5" ht="30" customHeight="1">
      <c r="A320" s="195">
        <v>316</v>
      </c>
      <c r="B320" s="198" t="s">
        <v>1510</v>
      </c>
      <c r="C320" s="195" t="s">
        <v>1224</v>
      </c>
      <c r="D320" s="197">
        <v>2200</v>
      </c>
      <c r="E320" s="198" t="s">
        <v>1494</v>
      </c>
    </row>
    <row r="321" spans="1:5" ht="30" customHeight="1">
      <c r="A321" s="195">
        <v>317</v>
      </c>
      <c r="B321" s="198" t="s">
        <v>1511</v>
      </c>
      <c r="C321" s="195" t="s">
        <v>1317</v>
      </c>
      <c r="D321" s="197">
        <v>2200</v>
      </c>
      <c r="E321" s="198" t="s">
        <v>1494</v>
      </c>
    </row>
    <row r="322" spans="1:5" ht="30" customHeight="1">
      <c r="A322" s="195">
        <v>318</v>
      </c>
      <c r="B322" s="198" t="s">
        <v>1512</v>
      </c>
      <c r="C322" s="195" t="s">
        <v>1317</v>
      </c>
      <c r="D322" s="197">
        <v>2200</v>
      </c>
      <c r="E322" s="198" t="s">
        <v>1494</v>
      </c>
    </row>
    <row r="323" spans="1:5" ht="30" customHeight="1">
      <c r="A323" s="195">
        <v>319</v>
      </c>
      <c r="B323" s="198" t="s">
        <v>1513</v>
      </c>
      <c r="C323" s="195" t="s">
        <v>1317</v>
      </c>
      <c r="D323" s="197">
        <v>2200</v>
      </c>
      <c r="E323" s="198" t="s">
        <v>1494</v>
      </c>
    </row>
    <row r="324" spans="1:5" ht="30" customHeight="1">
      <c r="A324" s="195">
        <v>320</v>
      </c>
      <c r="B324" s="198" t="s">
        <v>1514</v>
      </c>
      <c r="C324" s="195" t="s">
        <v>1227</v>
      </c>
      <c r="D324" s="197">
        <v>2300</v>
      </c>
      <c r="E324" s="198" t="s">
        <v>1494</v>
      </c>
    </row>
    <row r="325" spans="1:5" ht="30" customHeight="1">
      <c r="A325" s="195">
        <v>321</v>
      </c>
      <c r="B325" s="198" t="s">
        <v>1515</v>
      </c>
      <c r="C325" s="195" t="s">
        <v>1227</v>
      </c>
      <c r="D325" s="197">
        <v>2300</v>
      </c>
      <c r="E325" s="198" t="s">
        <v>1494</v>
      </c>
    </row>
    <row r="326" spans="1:5" ht="30" customHeight="1">
      <c r="A326" s="195">
        <v>322</v>
      </c>
      <c r="B326" s="198" t="s">
        <v>1516</v>
      </c>
      <c r="C326" s="195" t="s">
        <v>1227</v>
      </c>
      <c r="D326" s="197">
        <v>2300</v>
      </c>
      <c r="E326" s="198" t="s">
        <v>1494</v>
      </c>
    </row>
    <row r="327" spans="1:5" ht="30" customHeight="1">
      <c r="A327" s="195">
        <v>323</v>
      </c>
      <c r="B327" s="198" t="s">
        <v>1517</v>
      </c>
      <c r="C327" s="195" t="s">
        <v>1227</v>
      </c>
      <c r="D327" s="197">
        <v>2300</v>
      </c>
      <c r="E327" s="198" t="s">
        <v>1494</v>
      </c>
    </row>
    <row r="328" spans="1:5" ht="30" customHeight="1">
      <c r="A328" s="195">
        <v>324</v>
      </c>
      <c r="B328" s="198" t="s">
        <v>1518</v>
      </c>
      <c r="C328" s="195" t="s">
        <v>1228</v>
      </c>
      <c r="D328" s="197">
        <v>2300</v>
      </c>
      <c r="E328" s="198" t="s">
        <v>1494</v>
      </c>
    </row>
    <row r="329" spans="1:5" ht="30" customHeight="1">
      <c r="A329" s="195">
        <v>325</v>
      </c>
      <c r="B329" s="198" t="s">
        <v>1519</v>
      </c>
      <c r="C329" s="195" t="s">
        <v>1228</v>
      </c>
      <c r="D329" s="197">
        <v>2300</v>
      </c>
      <c r="E329" s="198" t="s">
        <v>1494</v>
      </c>
    </row>
    <row r="330" spans="1:5" ht="30" customHeight="1">
      <c r="A330" s="195">
        <v>326</v>
      </c>
      <c r="B330" s="198" t="s">
        <v>1520</v>
      </c>
      <c r="C330" s="195" t="s">
        <v>1228</v>
      </c>
      <c r="D330" s="197">
        <v>2300</v>
      </c>
      <c r="E330" s="198" t="s">
        <v>1494</v>
      </c>
    </row>
    <row r="331" spans="1:5" ht="30" customHeight="1">
      <c r="A331" s="195">
        <v>327</v>
      </c>
      <c r="B331" s="198" t="s">
        <v>1521</v>
      </c>
      <c r="C331" s="195" t="s">
        <v>1228</v>
      </c>
      <c r="D331" s="197">
        <v>2300</v>
      </c>
      <c r="E331" s="198" t="s">
        <v>1494</v>
      </c>
    </row>
    <row r="332" spans="1:5" ht="30" customHeight="1">
      <c r="A332" s="195">
        <v>328</v>
      </c>
      <c r="B332" s="198" t="s">
        <v>1522</v>
      </c>
      <c r="C332" s="195" t="s">
        <v>1228</v>
      </c>
      <c r="D332" s="197">
        <v>2300</v>
      </c>
      <c r="E332" s="198" t="s">
        <v>1494</v>
      </c>
    </row>
    <row r="333" spans="1:5" ht="30" customHeight="1">
      <c r="A333" s="195">
        <v>329</v>
      </c>
      <c r="B333" s="198" t="s">
        <v>1523</v>
      </c>
      <c r="C333" s="195" t="s">
        <v>1228</v>
      </c>
      <c r="D333" s="197">
        <v>2300</v>
      </c>
      <c r="E333" s="198" t="s">
        <v>1494</v>
      </c>
    </row>
    <row r="334" spans="1:5" ht="30" customHeight="1">
      <c r="A334" s="195">
        <v>330</v>
      </c>
      <c r="B334" s="198" t="s">
        <v>1524</v>
      </c>
      <c r="C334" s="195" t="s">
        <v>1228</v>
      </c>
      <c r="D334" s="197">
        <v>2300</v>
      </c>
      <c r="E334" s="198" t="s">
        <v>1494</v>
      </c>
    </row>
    <row r="335" spans="1:5" ht="30" customHeight="1">
      <c r="A335" s="195">
        <v>331</v>
      </c>
      <c r="B335" s="198" t="s">
        <v>1525</v>
      </c>
      <c r="C335" s="195" t="s">
        <v>1228</v>
      </c>
      <c r="D335" s="197">
        <v>2300</v>
      </c>
      <c r="E335" s="198" t="s">
        <v>1494</v>
      </c>
    </row>
    <row r="336" spans="1:5" ht="30" customHeight="1">
      <c r="A336" s="195">
        <v>332</v>
      </c>
      <c r="B336" s="198" t="s">
        <v>1526</v>
      </c>
      <c r="C336" s="195" t="s">
        <v>1228</v>
      </c>
      <c r="D336" s="197">
        <v>2300</v>
      </c>
      <c r="E336" s="198" t="s">
        <v>1494</v>
      </c>
    </row>
    <row r="337" spans="1:5" ht="30" customHeight="1">
      <c r="A337" s="195">
        <v>333</v>
      </c>
      <c r="B337" s="198" t="s">
        <v>1527</v>
      </c>
      <c r="C337" s="195" t="s">
        <v>1255</v>
      </c>
      <c r="D337" s="197">
        <v>2500</v>
      </c>
      <c r="E337" s="198" t="s">
        <v>1494</v>
      </c>
    </row>
    <row r="338" spans="1:5" ht="30" customHeight="1">
      <c r="A338" s="195">
        <v>334</v>
      </c>
      <c r="B338" s="198" t="s">
        <v>1528</v>
      </c>
      <c r="C338" s="195" t="s">
        <v>1232</v>
      </c>
      <c r="D338" s="197">
        <v>2500</v>
      </c>
      <c r="E338" s="198" t="s">
        <v>1494</v>
      </c>
    </row>
    <row r="339" spans="1:5" ht="30" customHeight="1">
      <c r="A339" s="195">
        <v>335</v>
      </c>
      <c r="B339" s="198" t="s">
        <v>1529</v>
      </c>
      <c r="C339" s="195" t="s">
        <v>1232</v>
      </c>
      <c r="D339" s="197">
        <v>2500</v>
      </c>
      <c r="E339" s="198" t="s">
        <v>1494</v>
      </c>
    </row>
    <row r="340" spans="1:5" ht="30" customHeight="1">
      <c r="A340" s="195">
        <v>336</v>
      </c>
      <c r="B340" s="198" t="s">
        <v>1530</v>
      </c>
      <c r="C340" s="195" t="s">
        <v>1232</v>
      </c>
      <c r="D340" s="197">
        <v>2500</v>
      </c>
      <c r="E340" s="198" t="s">
        <v>1494</v>
      </c>
    </row>
    <row r="341" spans="1:5" ht="30" customHeight="1">
      <c r="A341" s="195">
        <v>337</v>
      </c>
      <c r="B341" s="198" t="s">
        <v>1531</v>
      </c>
      <c r="C341" s="195" t="s">
        <v>1224</v>
      </c>
      <c r="D341" s="197">
        <v>10000</v>
      </c>
      <c r="E341" s="198" t="s">
        <v>1532</v>
      </c>
    </row>
    <row r="342" spans="1:5" ht="30" customHeight="1">
      <c r="A342" s="195">
        <v>338</v>
      </c>
      <c r="B342" s="198" t="s">
        <v>1533</v>
      </c>
      <c r="C342" s="195" t="s">
        <v>1317</v>
      </c>
      <c r="D342" s="197">
        <v>10000</v>
      </c>
      <c r="E342" s="198" t="s">
        <v>1532</v>
      </c>
    </row>
    <row r="343" spans="1:5" ht="30" customHeight="1">
      <c r="A343" s="195">
        <v>339</v>
      </c>
      <c r="B343" s="198" t="s">
        <v>1534</v>
      </c>
      <c r="C343" s="195" t="s">
        <v>1232</v>
      </c>
      <c r="D343" s="197">
        <v>10000</v>
      </c>
      <c r="E343" s="198" t="s">
        <v>1532</v>
      </c>
    </row>
    <row r="344" spans="1:5" ht="30" customHeight="1">
      <c r="A344" s="195">
        <v>340</v>
      </c>
      <c r="B344" s="198" t="s">
        <v>1535</v>
      </c>
      <c r="C344" s="195" t="s">
        <v>1317</v>
      </c>
      <c r="D344" s="197">
        <v>10000</v>
      </c>
      <c r="E344" s="198" t="s">
        <v>1532</v>
      </c>
    </row>
    <row r="345" spans="1:5" ht="30" customHeight="1">
      <c r="A345" s="195">
        <v>341</v>
      </c>
      <c r="B345" s="198" t="s">
        <v>1536</v>
      </c>
      <c r="C345" s="195" t="s">
        <v>1467</v>
      </c>
      <c r="D345" s="197">
        <v>20000</v>
      </c>
      <c r="E345" s="198" t="s">
        <v>1532</v>
      </c>
    </row>
    <row r="346" spans="1:5" ht="30" customHeight="1">
      <c r="A346" s="195">
        <v>342</v>
      </c>
      <c r="B346" s="198" t="s">
        <v>1537</v>
      </c>
      <c r="C346" s="195" t="s">
        <v>1317</v>
      </c>
      <c r="D346" s="197">
        <v>10000</v>
      </c>
      <c r="E346" s="198" t="s">
        <v>1532</v>
      </c>
    </row>
    <row r="347" spans="1:5" ht="30" customHeight="1">
      <c r="A347" s="195">
        <v>343</v>
      </c>
      <c r="B347" s="198" t="s">
        <v>320</v>
      </c>
      <c r="C347" s="195" t="s">
        <v>1317</v>
      </c>
      <c r="D347" s="197">
        <v>5000</v>
      </c>
      <c r="E347" s="198" t="s">
        <v>1532</v>
      </c>
    </row>
    <row r="348" spans="1:5" ht="30" customHeight="1">
      <c r="A348" s="195">
        <v>344</v>
      </c>
      <c r="B348" s="198" t="s">
        <v>1538</v>
      </c>
      <c r="C348" s="195" t="s">
        <v>1317</v>
      </c>
      <c r="D348" s="197">
        <v>5000</v>
      </c>
      <c r="E348" s="198" t="s">
        <v>1532</v>
      </c>
    </row>
    <row r="349" spans="1:5" ht="30" customHeight="1">
      <c r="A349" s="195">
        <v>345</v>
      </c>
      <c r="B349" s="198" t="s">
        <v>1539</v>
      </c>
      <c r="C349" s="195" t="s">
        <v>1224</v>
      </c>
      <c r="D349" s="197">
        <v>5000</v>
      </c>
      <c r="E349" s="198" t="s">
        <v>1540</v>
      </c>
    </row>
    <row r="350" spans="1:5" ht="30" customHeight="1">
      <c r="A350" s="195">
        <v>346</v>
      </c>
      <c r="B350" s="198" t="s">
        <v>1541</v>
      </c>
      <c r="C350" s="195" t="s">
        <v>1228</v>
      </c>
      <c r="D350" s="197">
        <v>10000</v>
      </c>
      <c r="E350" s="198" t="s">
        <v>1532</v>
      </c>
    </row>
    <row r="351" spans="1:5" ht="30" customHeight="1">
      <c r="A351" s="195">
        <v>347</v>
      </c>
      <c r="B351" s="198" t="s">
        <v>1542</v>
      </c>
      <c r="C351" s="195" t="s">
        <v>1227</v>
      </c>
      <c r="D351" s="197">
        <v>5000</v>
      </c>
      <c r="E351" s="198" t="s">
        <v>1532</v>
      </c>
    </row>
    <row r="352" spans="1:5" ht="30" customHeight="1">
      <c r="A352" s="195">
        <v>348</v>
      </c>
      <c r="B352" s="198" t="s">
        <v>1543</v>
      </c>
      <c r="C352" s="195" t="s">
        <v>1232</v>
      </c>
      <c r="D352" s="197">
        <v>10000</v>
      </c>
      <c r="E352" s="198" t="s">
        <v>1532</v>
      </c>
    </row>
    <row r="353" spans="1:5" ht="30" customHeight="1">
      <c r="A353" s="195">
        <v>349</v>
      </c>
      <c r="B353" s="198" t="s">
        <v>1544</v>
      </c>
      <c r="C353" s="195" t="s">
        <v>1314</v>
      </c>
      <c r="D353" s="197">
        <v>5000</v>
      </c>
      <c r="E353" s="198" t="s">
        <v>1532</v>
      </c>
    </row>
    <row r="354" spans="1:5" ht="30" customHeight="1">
      <c r="A354" s="195">
        <v>350</v>
      </c>
      <c r="B354" s="198" t="s">
        <v>1545</v>
      </c>
      <c r="C354" s="195" t="s">
        <v>1227</v>
      </c>
      <c r="D354" s="197">
        <v>2000</v>
      </c>
      <c r="E354" s="198" t="s">
        <v>1532</v>
      </c>
    </row>
    <row r="355" spans="1:5" ht="30" customHeight="1">
      <c r="A355" s="195">
        <v>351</v>
      </c>
      <c r="B355" s="198" t="s">
        <v>1546</v>
      </c>
      <c r="C355" s="195" t="s">
        <v>1227</v>
      </c>
      <c r="D355" s="197">
        <v>2000</v>
      </c>
      <c r="E355" s="198" t="s">
        <v>1532</v>
      </c>
    </row>
    <row r="356" spans="1:5" ht="30" customHeight="1">
      <c r="A356" s="195">
        <v>352</v>
      </c>
      <c r="B356" s="198" t="s">
        <v>1547</v>
      </c>
      <c r="C356" s="195" t="s">
        <v>1317</v>
      </c>
      <c r="D356" s="197">
        <v>2000</v>
      </c>
      <c r="E356" s="198" t="s">
        <v>1532</v>
      </c>
    </row>
    <row r="357" spans="1:5" ht="30" customHeight="1">
      <c r="A357" s="195">
        <v>353</v>
      </c>
      <c r="B357" s="198" t="s">
        <v>1548</v>
      </c>
      <c r="C357" s="195" t="s">
        <v>1227</v>
      </c>
      <c r="D357" s="197">
        <v>2000</v>
      </c>
      <c r="E357" s="198" t="s">
        <v>1532</v>
      </c>
    </row>
    <row r="358" spans="1:5" ht="30" customHeight="1">
      <c r="A358" s="195">
        <v>354</v>
      </c>
      <c r="B358" s="198" t="s">
        <v>1549</v>
      </c>
      <c r="C358" s="195" t="s">
        <v>1232</v>
      </c>
      <c r="D358" s="197">
        <v>2000</v>
      </c>
      <c r="E358" s="198" t="s">
        <v>1532</v>
      </c>
    </row>
    <row r="359" spans="1:5" ht="30" customHeight="1">
      <c r="A359" s="195">
        <v>355</v>
      </c>
      <c r="B359" s="198" t="s">
        <v>1550</v>
      </c>
      <c r="C359" s="195" t="s">
        <v>1232</v>
      </c>
      <c r="D359" s="197">
        <v>2000</v>
      </c>
      <c r="E359" s="198" t="s">
        <v>1532</v>
      </c>
    </row>
    <row r="360" spans="1:5" ht="30" customHeight="1">
      <c r="A360" s="195">
        <v>356</v>
      </c>
      <c r="B360" s="198" t="s">
        <v>1551</v>
      </c>
      <c r="C360" s="195" t="s">
        <v>1227</v>
      </c>
      <c r="D360" s="197">
        <v>2000</v>
      </c>
      <c r="E360" s="198" t="s">
        <v>1532</v>
      </c>
    </row>
    <row r="361" spans="1:5" ht="30" customHeight="1">
      <c r="A361" s="195">
        <v>357</v>
      </c>
      <c r="B361" s="198" t="s">
        <v>1552</v>
      </c>
      <c r="C361" s="195" t="s">
        <v>1228</v>
      </c>
      <c r="D361" s="197">
        <v>2000</v>
      </c>
      <c r="E361" s="198" t="s">
        <v>1532</v>
      </c>
    </row>
    <row r="362" spans="1:5" ht="30" customHeight="1">
      <c r="A362" s="195">
        <v>358</v>
      </c>
      <c r="B362" s="198" t="s">
        <v>1553</v>
      </c>
      <c r="C362" s="195" t="s">
        <v>1317</v>
      </c>
      <c r="D362" s="197">
        <v>2000</v>
      </c>
      <c r="E362" s="198" t="s">
        <v>1532</v>
      </c>
    </row>
    <row r="363" spans="1:5" ht="30" customHeight="1">
      <c r="A363" s="195">
        <v>359</v>
      </c>
      <c r="B363" s="198" t="s">
        <v>1554</v>
      </c>
      <c r="C363" s="195" t="s">
        <v>1314</v>
      </c>
      <c r="D363" s="197">
        <v>2000</v>
      </c>
      <c r="E363" s="198" t="s">
        <v>1532</v>
      </c>
    </row>
    <row r="364" spans="1:5" ht="30" customHeight="1">
      <c r="A364" s="195">
        <v>360</v>
      </c>
      <c r="B364" s="198" t="s">
        <v>1555</v>
      </c>
      <c r="C364" s="195" t="s">
        <v>1228</v>
      </c>
      <c r="D364" s="197">
        <v>2000</v>
      </c>
      <c r="E364" s="198" t="s">
        <v>1532</v>
      </c>
    </row>
    <row r="365" spans="1:5" ht="30" customHeight="1">
      <c r="A365" s="195">
        <v>361</v>
      </c>
      <c r="B365" s="198" t="s">
        <v>1556</v>
      </c>
      <c r="C365" s="195" t="s">
        <v>1231</v>
      </c>
      <c r="D365" s="197">
        <v>2000</v>
      </c>
      <c r="E365" s="198" t="s">
        <v>1532</v>
      </c>
    </row>
    <row r="366" spans="1:5" ht="30" customHeight="1">
      <c r="A366" s="195">
        <v>362</v>
      </c>
      <c r="B366" s="198" t="s">
        <v>1557</v>
      </c>
      <c r="C366" s="195" t="s">
        <v>1231</v>
      </c>
      <c r="D366" s="197">
        <v>2000</v>
      </c>
      <c r="E366" s="198" t="s">
        <v>1532</v>
      </c>
    </row>
    <row r="367" spans="1:5" ht="30" customHeight="1">
      <c r="A367" s="195">
        <v>363</v>
      </c>
      <c r="B367" s="198" t="s">
        <v>1558</v>
      </c>
      <c r="C367" s="195" t="s">
        <v>1232</v>
      </c>
      <c r="D367" s="197">
        <v>2000</v>
      </c>
      <c r="E367" s="198" t="s">
        <v>1532</v>
      </c>
    </row>
    <row r="368" spans="1:5" ht="30" customHeight="1">
      <c r="A368" s="195">
        <v>364</v>
      </c>
      <c r="B368" s="198" t="s">
        <v>1559</v>
      </c>
      <c r="C368" s="195" t="s">
        <v>1231</v>
      </c>
      <c r="D368" s="197">
        <v>2000</v>
      </c>
      <c r="E368" s="198" t="s">
        <v>1532</v>
      </c>
    </row>
    <row r="369" spans="1:5" ht="30" customHeight="1">
      <c r="A369" s="195">
        <v>365</v>
      </c>
      <c r="B369" s="198" t="s">
        <v>1560</v>
      </c>
      <c r="C369" s="195" t="s">
        <v>1231</v>
      </c>
      <c r="D369" s="197">
        <v>2000</v>
      </c>
      <c r="E369" s="198" t="s">
        <v>1532</v>
      </c>
    </row>
    <row r="370" spans="1:5" ht="30" customHeight="1">
      <c r="A370" s="195">
        <v>366</v>
      </c>
      <c r="B370" s="198" t="s">
        <v>1561</v>
      </c>
      <c r="C370" s="195" t="s">
        <v>1231</v>
      </c>
      <c r="D370" s="197">
        <v>2000</v>
      </c>
      <c r="E370" s="198" t="s">
        <v>1532</v>
      </c>
    </row>
    <row r="371" spans="1:5" ht="30" customHeight="1">
      <c r="A371" s="195">
        <v>367</v>
      </c>
      <c r="B371" s="198" t="s">
        <v>1562</v>
      </c>
      <c r="C371" s="195" t="s">
        <v>1228</v>
      </c>
      <c r="D371" s="197">
        <v>2000</v>
      </c>
      <c r="E371" s="198" t="s">
        <v>1532</v>
      </c>
    </row>
    <row r="372" spans="1:5" ht="30" customHeight="1">
      <c r="A372" s="195">
        <v>368</v>
      </c>
      <c r="B372" s="198" t="s">
        <v>1563</v>
      </c>
      <c r="C372" s="195" t="s">
        <v>1231</v>
      </c>
      <c r="D372" s="197">
        <v>2000</v>
      </c>
      <c r="E372" s="198" t="s">
        <v>1532</v>
      </c>
    </row>
    <row r="373" spans="1:5" ht="30" customHeight="1">
      <c r="A373" s="195">
        <v>369</v>
      </c>
      <c r="B373" s="198" t="s">
        <v>1564</v>
      </c>
      <c r="C373" s="195" t="s">
        <v>1228</v>
      </c>
      <c r="D373" s="197">
        <v>2000</v>
      </c>
      <c r="E373" s="198" t="s">
        <v>1532</v>
      </c>
    </row>
    <row r="374" spans="1:5" ht="30" customHeight="1">
      <c r="A374" s="195">
        <v>370</v>
      </c>
      <c r="B374" s="198" t="s">
        <v>1565</v>
      </c>
      <c r="C374" s="195" t="s">
        <v>1317</v>
      </c>
      <c r="D374" s="197">
        <v>2000</v>
      </c>
      <c r="E374" s="198" t="s">
        <v>1532</v>
      </c>
    </row>
    <row r="375" spans="1:5" ht="30" customHeight="1">
      <c r="A375" s="195">
        <v>371</v>
      </c>
      <c r="B375" s="198" t="s">
        <v>1566</v>
      </c>
      <c r="C375" s="195" t="s">
        <v>1228</v>
      </c>
      <c r="D375" s="197">
        <v>2000</v>
      </c>
      <c r="E375" s="198" t="s">
        <v>1532</v>
      </c>
    </row>
    <row r="376" spans="1:5" ht="30" customHeight="1">
      <c r="A376" s="195">
        <v>372</v>
      </c>
      <c r="B376" s="198" t="s">
        <v>1567</v>
      </c>
      <c r="C376" s="195" t="s">
        <v>1222</v>
      </c>
      <c r="D376" s="197">
        <v>2000</v>
      </c>
      <c r="E376" s="198" t="s">
        <v>1532</v>
      </c>
    </row>
    <row r="377" spans="1:5" ht="30" customHeight="1">
      <c r="A377" s="195">
        <v>373</v>
      </c>
      <c r="B377" s="198" t="s">
        <v>1568</v>
      </c>
      <c r="C377" s="195" t="s">
        <v>1255</v>
      </c>
      <c r="D377" s="197">
        <v>2000</v>
      </c>
      <c r="E377" s="198" t="s">
        <v>1532</v>
      </c>
    </row>
    <row r="378" spans="1:5" ht="30" customHeight="1">
      <c r="A378" s="195">
        <v>374</v>
      </c>
      <c r="B378" s="198" t="s">
        <v>1569</v>
      </c>
      <c r="C378" s="195" t="s">
        <v>1314</v>
      </c>
      <c r="D378" s="197">
        <v>2000</v>
      </c>
      <c r="E378" s="198" t="s">
        <v>1532</v>
      </c>
    </row>
    <row r="379" spans="1:5" ht="30" customHeight="1">
      <c r="A379" s="195">
        <v>375</v>
      </c>
      <c r="B379" s="198" t="s">
        <v>1570</v>
      </c>
      <c r="C379" s="195" t="s">
        <v>1317</v>
      </c>
      <c r="D379" s="197">
        <v>2000</v>
      </c>
      <c r="E379" s="198" t="s">
        <v>1532</v>
      </c>
    </row>
    <row r="380" spans="1:5" ht="30" customHeight="1">
      <c r="A380" s="195">
        <v>376</v>
      </c>
      <c r="B380" s="198" t="s">
        <v>1571</v>
      </c>
      <c r="C380" s="195" t="s">
        <v>1231</v>
      </c>
      <c r="D380" s="197">
        <v>2000</v>
      </c>
      <c r="E380" s="198" t="s">
        <v>1532</v>
      </c>
    </row>
    <row r="381" spans="1:5" ht="30" customHeight="1">
      <c r="A381" s="195">
        <v>377</v>
      </c>
      <c r="B381" s="198" t="s">
        <v>1572</v>
      </c>
      <c r="C381" s="195" t="s">
        <v>1231</v>
      </c>
      <c r="D381" s="197">
        <v>2000</v>
      </c>
      <c r="E381" s="198" t="s">
        <v>1532</v>
      </c>
    </row>
    <row r="382" spans="1:5" ht="30" customHeight="1">
      <c r="A382" s="195">
        <v>378</v>
      </c>
      <c r="B382" s="198" t="s">
        <v>1573</v>
      </c>
      <c r="C382" s="195" t="s">
        <v>87</v>
      </c>
      <c r="D382" s="197">
        <v>16300</v>
      </c>
      <c r="E382" s="198" t="s">
        <v>1532</v>
      </c>
    </row>
    <row r="383" spans="1:5" ht="30" customHeight="1">
      <c r="A383" s="195">
        <v>379</v>
      </c>
      <c r="B383" s="198" t="s">
        <v>1574</v>
      </c>
      <c r="C383" s="195" t="s">
        <v>99</v>
      </c>
      <c r="D383" s="197">
        <v>13550</v>
      </c>
      <c r="E383" s="198" t="s">
        <v>1532</v>
      </c>
    </row>
    <row r="384" spans="1:5" ht="30" customHeight="1">
      <c r="A384" s="195">
        <v>380</v>
      </c>
      <c r="B384" s="198" t="s">
        <v>1575</v>
      </c>
      <c r="C384" s="195" t="s">
        <v>1576</v>
      </c>
      <c r="D384" s="197">
        <v>39000</v>
      </c>
      <c r="E384" s="198" t="s">
        <v>1532</v>
      </c>
    </row>
    <row r="385" spans="1:5" ht="30" customHeight="1">
      <c r="A385" s="195">
        <v>381</v>
      </c>
      <c r="B385" s="198" t="s">
        <v>1577</v>
      </c>
      <c r="C385" s="195" t="s">
        <v>1239</v>
      </c>
      <c r="D385" s="197">
        <v>36445</v>
      </c>
      <c r="E385" s="198" t="s">
        <v>1532</v>
      </c>
    </row>
    <row r="386" spans="1:5" ht="30" customHeight="1">
      <c r="A386" s="195">
        <v>382</v>
      </c>
      <c r="B386" s="198" t="s">
        <v>1578</v>
      </c>
      <c r="C386" s="195" t="s">
        <v>1306</v>
      </c>
      <c r="D386" s="197">
        <v>25000</v>
      </c>
      <c r="E386" s="198" t="s">
        <v>1532</v>
      </c>
    </row>
    <row r="387" spans="1:5" ht="30" customHeight="1">
      <c r="A387" s="195">
        <v>383</v>
      </c>
      <c r="B387" s="198" t="s">
        <v>1579</v>
      </c>
      <c r="C387" s="195" t="s">
        <v>1158</v>
      </c>
      <c r="D387" s="197">
        <v>18000</v>
      </c>
      <c r="E387" s="198" t="s">
        <v>1532</v>
      </c>
    </row>
    <row r="388" spans="1:5" ht="30" customHeight="1">
      <c r="A388" s="195">
        <v>384</v>
      </c>
      <c r="B388" s="198" t="s">
        <v>1580</v>
      </c>
      <c r="C388" s="195" t="s">
        <v>1210</v>
      </c>
      <c r="D388" s="197">
        <v>10500</v>
      </c>
      <c r="E388" s="198" t="s">
        <v>1532</v>
      </c>
    </row>
    <row r="389" spans="1:5" ht="30" customHeight="1">
      <c r="A389" s="195">
        <v>385</v>
      </c>
      <c r="B389" s="198" t="s">
        <v>1581</v>
      </c>
      <c r="C389" s="195" t="s">
        <v>1234</v>
      </c>
      <c r="D389" s="197">
        <v>7000</v>
      </c>
      <c r="E389" s="198" t="s">
        <v>1532</v>
      </c>
    </row>
    <row r="390" spans="1:5" ht="30" customHeight="1">
      <c r="A390" s="195">
        <v>386</v>
      </c>
      <c r="B390" s="198" t="s">
        <v>1582</v>
      </c>
      <c r="C390" s="195" t="s">
        <v>1225</v>
      </c>
      <c r="D390" s="197">
        <v>20000</v>
      </c>
      <c r="E390" s="198" t="s">
        <v>1532</v>
      </c>
    </row>
    <row r="391" spans="1:5" ht="30" customHeight="1">
      <c r="A391" s="195">
        <v>387</v>
      </c>
      <c r="B391" s="198" t="s">
        <v>1583</v>
      </c>
      <c r="C391" s="195" t="s">
        <v>1225</v>
      </c>
      <c r="D391" s="197">
        <v>20000</v>
      </c>
      <c r="E391" s="198" t="s">
        <v>1532</v>
      </c>
    </row>
    <row r="392" spans="1:5" ht="30" customHeight="1">
      <c r="A392" s="195">
        <v>388</v>
      </c>
      <c r="B392" s="198" t="s">
        <v>1584</v>
      </c>
      <c r="C392" s="195" t="s">
        <v>1585</v>
      </c>
      <c r="D392" s="197">
        <v>10000</v>
      </c>
      <c r="E392" s="198" t="s">
        <v>1532</v>
      </c>
    </row>
    <row r="393" spans="1:5" ht="30" customHeight="1">
      <c r="A393" s="195">
        <v>389</v>
      </c>
      <c r="B393" s="198" t="s">
        <v>1586</v>
      </c>
      <c r="C393" s="195" t="s">
        <v>1230</v>
      </c>
      <c r="D393" s="197">
        <v>20000</v>
      </c>
      <c r="E393" s="198" t="s">
        <v>1532</v>
      </c>
    </row>
    <row r="394" spans="1:5" ht="30" customHeight="1">
      <c r="A394" s="195">
        <v>390</v>
      </c>
      <c r="B394" s="198" t="s">
        <v>1587</v>
      </c>
      <c r="C394" s="195" t="s">
        <v>1460</v>
      </c>
      <c r="D394" s="197">
        <v>20000</v>
      </c>
      <c r="E394" s="198" t="s">
        <v>1532</v>
      </c>
    </row>
    <row r="395" spans="1:5" ht="30" customHeight="1">
      <c r="A395" s="195">
        <v>391</v>
      </c>
      <c r="B395" s="198" t="s">
        <v>1588</v>
      </c>
      <c r="C395" s="195" t="s">
        <v>1589</v>
      </c>
      <c r="D395" s="197">
        <v>20000</v>
      </c>
      <c r="E395" s="198" t="s">
        <v>1532</v>
      </c>
    </row>
    <row r="396" spans="1:5" ht="30" customHeight="1">
      <c r="A396" s="195">
        <v>392</v>
      </c>
      <c r="B396" s="198" t="s">
        <v>347</v>
      </c>
      <c r="C396" s="195" t="s">
        <v>1453</v>
      </c>
      <c r="D396" s="197">
        <v>20000</v>
      </c>
      <c r="E396" s="198" t="s">
        <v>1532</v>
      </c>
    </row>
    <row r="397" spans="1:5" ht="30" customHeight="1">
      <c r="A397" s="195">
        <v>393</v>
      </c>
      <c r="B397" s="198" t="s">
        <v>1590</v>
      </c>
      <c r="C397" s="195" t="s">
        <v>1232</v>
      </c>
      <c r="D397" s="197">
        <v>2000</v>
      </c>
      <c r="E397" s="198" t="s">
        <v>1532</v>
      </c>
    </row>
    <row r="398" spans="1:5" ht="30" customHeight="1">
      <c r="A398" s="195">
        <v>394</v>
      </c>
      <c r="B398" s="198" t="s">
        <v>1591</v>
      </c>
      <c r="C398" s="195" t="s">
        <v>1231</v>
      </c>
      <c r="D398" s="197">
        <v>2000</v>
      </c>
      <c r="E398" s="198" t="s">
        <v>1532</v>
      </c>
    </row>
    <row r="399" spans="1:5" ht="30" customHeight="1">
      <c r="A399" s="195">
        <v>395</v>
      </c>
      <c r="B399" s="198" t="s">
        <v>1592</v>
      </c>
      <c r="C399" s="195" t="s">
        <v>1231</v>
      </c>
      <c r="D399" s="197">
        <v>2000</v>
      </c>
      <c r="E399" s="198" t="s">
        <v>1532</v>
      </c>
    </row>
    <row r="400" spans="1:5" ht="30" customHeight="1">
      <c r="A400" s="195">
        <v>396</v>
      </c>
      <c r="B400" s="198" t="s">
        <v>1593</v>
      </c>
      <c r="C400" s="195" t="s">
        <v>1228</v>
      </c>
      <c r="D400" s="197">
        <v>2000</v>
      </c>
      <c r="E400" s="198" t="s">
        <v>1532</v>
      </c>
    </row>
    <row r="401" spans="1:5" ht="30" customHeight="1">
      <c r="A401" s="195">
        <v>397</v>
      </c>
      <c r="B401" s="198" t="s">
        <v>1594</v>
      </c>
      <c r="C401" s="195" t="s">
        <v>1317</v>
      </c>
      <c r="D401" s="197">
        <v>2000</v>
      </c>
      <c r="E401" s="198" t="s">
        <v>1532</v>
      </c>
    </row>
    <row r="402" spans="1:5" ht="30" customHeight="1">
      <c r="A402" s="195">
        <v>398</v>
      </c>
      <c r="B402" s="198" t="s">
        <v>1595</v>
      </c>
      <c r="C402" s="195" t="s">
        <v>1317</v>
      </c>
      <c r="D402" s="197">
        <v>2000</v>
      </c>
      <c r="E402" s="198" t="s">
        <v>1532</v>
      </c>
    </row>
    <row r="403" spans="1:5" ht="30" customHeight="1">
      <c r="A403" s="195">
        <v>399</v>
      </c>
      <c r="B403" s="198" t="s">
        <v>1596</v>
      </c>
      <c r="C403" s="195" t="s">
        <v>1227</v>
      </c>
      <c r="D403" s="197">
        <v>2000</v>
      </c>
      <c r="E403" s="198" t="s">
        <v>1532</v>
      </c>
    </row>
    <row r="404" spans="1:5" ht="30" customHeight="1">
      <c r="A404" s="195">
        <v>400</v>
      </c>
      <c r="B404" s="198" t="s">
        <v>1597</v>
      </c>
      <c r="C404" s="195" t="s">
        <v>1317</v>
      </c>
      <c r="D404" s="197">
        <v>2000</v>
      </c>
      <c r="E404" s="198" t="s">
        <v>1532</v>
      </c>
    </row>
    <row r="405" spans="1:5" ht="30" customHeight="1">
      <c r="A405" s="195">
        <v>401</v>
      </c>
      <c r="B405" s="198" t="s">
        <v>1598</v>
      </c>
      <c r="C405" s="195" t="s">
        <v>1239</v>
      </c>
      <c r="D405" s="197">
        <v>19790</v>
      </c>
      <c r="E405" s="198" t="s">
        <v>1532</v>
      </c>
    </row>
    <row r="406" spans="1:5" ht="30" customHeight="1">
      <c r="A406" s="195">
        <v>402</v>
      </c>
      <c r="B406" s="198" t="s">
        <v>1599</v>
      </c>
      <c r="C406" s="195" t="s">
        <v>1225</v>
      </c>
      <c r="D406" s="197">
        <v>3200</v>
      </c>
      <c r="E406" s="198" t="s">
        <v>1600</v>
      </c>
    </row>
    <row r="407" spans="1:5" ht="30" customHeight="1">
      <c r="A407" s="195">
        <v>403</v>
      </c>
      <c r="B407" s="198" t="s">
        <v>1601</v>
      </c>
      <c r="C407" s="195" t="s">
        <v>1239</v>
      </c>
      <c r="D407" s="197">
        <v>2000</v>
      </c>
      <c r="E407" s="198" t="s">
        <v>1600</v>
      </c>
    </row>
    <row r="408" spans="1:5" ht="30" customHeight="1">
      <c r="A408" s="195">
        <v>404</v>
      </c>
      <c r="B408" s="198" t="s">
        <v>1602</v>
      </c>
      <c r="C408" s="195" t="s">
        <v>1232</v>
      </c>
      <c r="D408" s="197">
        <v>20000</v>
      </c>
      <c r="E408" s="198" t="s">
        <v>1603</v>
      </c>
    </row>
    <row r="409" spans="1:5" ht="30" customHeight="1">
      <c r="A409" s="195">
        <v>405</v>
      </c>
      <c r="B409" s="198" t="s">
        <v>1604</v>
      </c>
      <c r="C409" s="195" t="s">
        <v>1605</v>
      </c>
      <c r="D409" s="197">
        <v>10000</v>
      </c>
      <c r="E409" s="198" t="s">
        <v>1606</v>
      </c>
    </row>
    <row r="410" spans="1:5" ht="30" customHeight="1">
      <c r="A410" s="195">
        <v>406</v>
      </c>
      <c r="B410" s="198" t="s">
        <v>1607</v>
      </c>
      <c r="C410" s="195" t="s">
        <v>1232</v>
      </c>
      <c r="D410" s="197">
        <v>20000</v>
      </c>
      <c r="E410" s="198" t="s">
        <v>1606</v>
      </c>
    </row>
    <row r="411" spans="1:5" ht="30" customHeight="1">
      <c r="A411" s="195">
        <v>407</v>
      </c>
      <c r="B411" s="198" t="s">
        <v>1608</v>
      </c>
      <c r="C411" s="195" t="s">
        <v>1609</v>
      </c>
      <c r="D411" s="197">
        <v>9700</v>
      </c>
      <c r="E411" s="198" t="s">
        <v>1606</v>
      </c>
    </row>
    <row r="412" spans="1:5" ht="30" customHeight="1">
      <c r="A412" s="195">
        <v>408</v>
      </c>
      <c r="B412" s="198" t="s">
        <v>1284</v>
      </c>
      <c r="C412" s="195" t="s">
        <v>1188</v>
      </c>
      <c r="D412" s="197">
        <v>1253</v>
      </c>
      <c r="E412" s="198" t="s">
        <v>1606</v>
      </c>
    </row>
    <row r="413" spans="1:5" ht="30" customHeight="1">
      <c r="A413" s="195">
        <v>409</v>
      </c>
      <c r="B413" s="198" t="s">
        <v>1610</v>
      </c>
      <c r="C413" s="195" t="s">
        <v>1611</v>
      </c>
      <c r="D413" s="197">
        <v>28000</v>
      </c>
      <c r="E413" s="198" t="s">
        <v>1612</v>
      </c>
    </row>
    <row r="414" spans="1:5" ht="30" customHeight="1">
      <c r="A414" s="195">
        <v>410</v>
      </c>
      <c r="B414" s="198" t="s">
        <v>1613</v>
      </c>
      <c r="C414" s="195" t="s">
        <v>1614</v>
      </c>
      <c r="D414" s="197">
        <v>20000</v>
      </c>
      <c r="E414" s="198" t="s">
        <v>1612</v>
      </c>
    </row>
    <row r="415" spans="1:5" ht="30" customHeight="1">
      <c r="A415" s="195">
        <v>411</v>
      </c>
      <c r="B415" s="198" t="s">
        <v>1615</v>
      </c>
      <c r="C415" s="195" t="s">
        <v>1616</v>
      </c>
      <c r="D415" s="197">
        <v>10000</v>
      </c>
      <c r="E415" s="198" t="s">
        <v>1617</v>
      </c>
    </row>
    <row r="416" spans="1:5" ht="30" customHeight="1">
      <c r="A416" s="195">
        <v>412</v>
      </c>
      <c r="B416" s="198" t="s">
        <v>1618</v>
      </c>
      <c r="C416" s="195" t="s">
        <v>1188</v>
      </c>
      <c r="D416" s="197">
        <v>12000</v>
      </c>
      <c r="E416" s="198" t="s">
        <v>1619</v>
      </c>
    </row>
    <row r="417" spans="1:5" ht="30" customHeight="1">
      <c r="A417" s="195">
        <v>413</v>
      </c>
      <c r="B417" s="198" t="s">
        <v>1620</v>
      </c>
      <c r="C417" s="195" t="s">
        <v>1621</v>
      </c>
      <c r="D417" s="197">
        <v>19500</v>
      </c>
      <c r="E417" s="198" t="s">
        <v>1619</v>
      </c>
    </row>
    <row r="418" spans="1:5" ht="30" customHeight="1">
      <c r="A418" s="195">
        <v>414</v>
      </c>
      <c r="B418" s="198" t="s">
        <v>1622</v>
      </c>
      <c r="C418" s="195" t="s">
        <v>1623</v>
      </c>
      <c r="D418" s="197">
        <v>115000</v>
      </c>
      <c r="E418" s="198" t="s">
        <v>1624</v>
      </c>
    </row>
    <row r="419" spans="1:5" ht="30" customHeight="1">
      <c r="A419" s="195">
        <v>415</v>
      </c>
      <c r="B419" s="198" t="s">
        <v>1625</v>
      </c>
      <c r="C419" s="195" t="s">
        <v>1626</v>
      </c>
      <c r="D419" s="197">
        <v>28000</v>
      </c>
      <c r="E419" s="198" t="s">
        <v>1624</v>
      </c>
    </row>
    <row r="420" spans="1:5" ht="30" customHeight="1">
      <c r="A420" s="195">
        <v>416</v>
      </c>
      <c r="B420" s="198" t="s">
        <v>1627</v>
      </c>
      <c r="C420" s="195" t="s">
        <v>1466</v>
      </c>
      <c r="D420" s="197">
        <v>80000</v>
      </c>
      <c r="E420" s="198" t="s">
        <v>1624</v>
      </c>
    </row>
    <row r="421" spans="1:5" ht="30" customHeight="1">
      <c r="A421" s="195">
        <v>417</v>
      </c>
      <c r="B421" s="198" t="s">
        <v>1628</v>
      </c>
      <c r="C421" s="195" t="s">
        <v>1213</v>
      </c>
      <c r="D421" s="197">
        <v>86000</v>
      </c>
      <c r="E421" s="198" t="s">
        <v>1624</v>
      </c>
    </row>
    <row r="422" spans="1:5" ht="30" customHeight="1">
      <c r="A422" s="195">
        <v>418</v>
      </c>
      <c r="B422" s="198" t="s">
        <v>1629</v>
      </c>
      <c r="C422" s="195" t="s">
        <v>1213</v>
      </c>
      <c r="D422" s="197">
        <v>95000</v>
      </c>
      <c r="E422" s="198" t="s">
        <v>1624</v>
      </c>
    </row>
    <row r="423" spans="1:5" ht="30" customHeight="1">
      <c r="A423" s="195">
        <v>419</v>
      </c>
      <c r="B423" s="198" t="s">
        <v>1630</v>
      </c>
      <c r="C423" s="195" t="s">
        <v>1213</v>
      </c>
      <c r="D423" s="197">
        <v>39600</v>
      </c>
      <c r="E423" s="198" t="s">
        <v>1624</v>
      </c>
    </row>
    <row r="424" spans="1:5" ht="30" customHeight="1">
      <c r="A424" s="195">
        <v>420</v>
      </c>
      <c r="B424" s="198" t="s">
        <v>1631</v>
      </c>
      <c r="C424" s="195" t="s">
        <v>1213</v>
      </c>
      <c r="D424" s="197">
        <v>39600</v>
      </c>
      <c r="E424" s="198" t="s">
        <v>1624</v>
      </c>
    </row>
    <row r="425" spans="1:5" ht="30" customHeight="1">
      <c r="A425" s="195">
        <v>421</v>
      </c>
      <c r="B425" s="198" t="s">
        <v>1578</v>
      </c>
      <c r="C425" s="195" t="s">
        <v>1632</v>
      </c>
      <c r="D425" s="197">
        <v>30000</v>
      </c>
      <c r="E425" s="198" t="s">
        <v>1624</v>
      </c>
    </row>
    <row r="426" spans="1:5" ht="30" customHeight="1">
      <c r="A426" s="195">
        <v>422</v>
      </c>
      <c r="B426" s="198" t="s">
        <v>1633</v>
      </c>
      <c r="C426" s="195" t="s">
        <v>1634</v>
      </c>
      <c r="D426" s="197">
        <v>36120</v>
      </c>
      <c r="E426" s="198" t="s">
        <v>1133</v>
      </c>
    </row>
    <row r="427" spans="1:5" ht="36" customHeight="1">
      <c r="A427" s="195">
        <v>423</v>
      </c>
      <c r="B427" s="198" t="s">
        <v>1635</v>
      </c>
      <c r="C427" s="195" t="s">
        <v>1636</v>
      </c>
      <c r="D427" s="197">
        <v>80000</v>
      </c>
      <c r="E427" s="198" t="s">
        <v>1637</v>
      </c>
    </row>
    <row r="428" spans="1:5" ht="30" customHeight="1">
      <c r="A428" s="199">
        <v>424</v>
      </c>
      <c r="B428" s="198" t="s">
        <v>1638</v>
      </c>
      <c r="C428" s="195" t="s">
        <v>1639</v>
      </c>
      <c r="D428" s="197">
        <v>27000</v>
      </c>
      <c r="E428" s="198" t="s">
        <v>1640</v>
      </c>
    </row>
    <row r="429" spans="1:5" ht="40.5" customHeight="1">
      <c r="A429" s="422" t="s">
        <v>526</v>
      </c>
      <c r="B429" s="422"/>
      <c r="C429" s="422"/>
      <c r="D429" s="423">
        <f>SUM(D5:D428)</f>
        <v>6519915</v>
      </c>
      <c r="E429" s="424"/>
    </row>
  </sheetData>
  <mergeCells count="2">
    <mergeCell ref="A2:E2"/>
    <mergeCell ref="A429:C429"/>
  </mergeCells>
  <pageMargins left="0.45" right="0.45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2015 - 16</vt:lpstr>
      <vt:lpstr>2016 - 17</vt:lpstr>
      <vt:lpstr>2017 - 18</vt:lpstr>
      <vt:lpstr>2018-19</vt:lpstr>
      <vt:lpstr>2019-20</vt:lpstr>
      <vt:lpstr>2020-21</vt:lpstr>
      <vt:lpstr>2021-22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</dc:creator>
  <cp:lastModifiedBy>EDproject</cp:lastModifiedBy>
  <cp:lastPrinted>2018-09-27T09:46:04Z</cp:lastPrinted>
  <dcterms:created xsi:type="dcterms:W3CDTF">2018-07-31T12:25:59Z</dcterms:created>
  <dcterms:modified xsi:type="dcterms:W3CDTF">2022-05-16T06:44:20Z</dcterms:modified>
</cp:coreProperties>
</file>